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e74019a64e012f/Desktop/"/>
    </mc:Choice>
  </mc:AlternateContent>
  <xr:revisionPtr revIDLastSave="745" documentId="8_{552EB643-16CC-418B-88DB-8DC3CEB2ADB3}" xr6:coauthVersionLast="47" xr6:coauthVersionMax="47" xr10:uidLastSave="{A3848789-5942-4682-9B1A-32952E52ACFF}"/>
  <bookViews>
    <workbookView xWindow="-120" yWindow="-120" windowWidth="29040" windowHeight="17640" xr2:uid="{75C35E0F-0F37-46E9-BD29-4D84D0A7E197}"/>
  </bookViews>
  <sheets>
    <sheet name="Antwortübertragungsbogen" sheetId="7" r:id="rId1"/>
    <sheet name="Antworten BMS_KFF" sheetId="5" state="hidden" r:id="rId2"/>
    <sheet name="MedAT-H Auswertung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8" i="7" l="1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47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69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52" i="7"/>
  <c r="P141" i="7"/>
  <c r="P142" i="7"/>
  <c r="P143" i="7"/>
  <c r="P144" i="7"/>
  <c r="P145" i="7"/>
  <c r="P146" i="7"/>
  <c r="P147" i="7"/>
  <c r="P148" i="7"/>
  <c r="P149" i="7"/>
  <c r="P140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23" i="7"/>
  <c r="P109" i="7"/>
  <c r="P110" i="7"/>
  <c r="P111" i="7"/>
  <c r="P112" i="7"/>
  <c r="P113" i="7"/>
  <c r="P114" i="7"/>
  <c r="P115" i="7"/>
  <c r="P116" i="7"/>
  <c r="P117" i="7"/>
  <c r="P118" i="7"/>
  <c r="P119" i="7"/>
  <c r="P108" i="7"/>
  <c r="P94" i="7"/>
  <c r="P95" i="7"/>
  <c r="P96" i="7"/>
  <c r="P97" i="7"/>
  <c r="P98" i="7"/>
  <c r="P99" i="7"/>
  <c r="P100" i="7"/>
  <c r="P101" i="7"/>
  <c r="P102" i="7"/>
  <c r="P103" i="7"/>
  <c r="P104" i="7"/>
  <c r="P9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73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5" i="7"/>
  <c r="B322" i="7"/>
  <c r="C28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C27" i="2"/>
  <c r="AE262" i="7"/>
  <c r="F21" i="2" s="1"/>
  <c r="Z269" i="7"/>
  <c r="Z270" i="7"/>
  <c r="Z271" i="7"/>
  <c r="Z272" i="7"/>
  <c r="Z273" i="7"/>
  <c r="AA269" i="7"/>
  <c r="AA270" i="7"/>
  <c r="AA271" i="7"/>
  <c r="AA272" i="7"/>
  <c r="AA273" i="7"/>
  <c r="AB269" i="7"/>
  <c r="AB270" i="7"/>
  <c r="AB271" i="7"/>
  <c r="AB272" i="7"/>
  <c r="AB273" i="7"/>
  <c r="AC269" i="7"/>
  <c r="AC270" i="7"/>
  <c r="AC271" i="7"/>
  <c r="AC272" i="7"/>
  <c r="AC273" i="7"/>
  <c r="AD269" i="7"/>
  <c r="AD270" i="7"/>
  <c r="AD271" i="7"/>
  <c r="AD272" i="7"/>
  <c r="AD273" i="7"/>
  <c r="Z274" i="7"/>
  <c r="Z275" i="7"/>
  <c r="Z276" i="7"/>
  <c r="Z277" i="7"/>
  <c r="Z278" i="7"/>
  <c r="AA274" i="7"/>
  <c r="AA275" i="7"/>
  <c r="AA276" i="7"/>
  <c r="AA277" i="7"/>
  <c r="AA278" i="7"/>
  <c r="AB274" i="7"/>
  <c r="AB275" i="7"/>
  <c r="AB276" i="7"/>
  <c r="AB277" i="7"/>
  <c r="AB278" i="7"/>
  <c r="AC274" i="7"/>
  <c r="AC275" i="7"/>
  <c r="AC276" i="7"/>
  <c r="AC277" i="7"/>
  <c r="AC278" i="7"/>
  <c r="AD274" i="7"/>
  <c r="AD275" i="7"/>
  <c r="AD276" i="7"/>
  <c r="AD277" i="7"/>
  <c r="AD278" i="7"/>
  <c r="Z309" i="7"/>
  <c r="Z310" i="7"/>
  <c r="Z311" i="7"/>
  <c r="Z312" i="7"/>
  <c r="Z313" i="7"/>
  <c r="AA309" i="7"/>
  <c r="AA310" i="7"/>
  <c r="AA311" i="7"/>
  <c r="AA312" i="7"/>
  <c r="AA313" i="7"/>
  <c r="AB309" i="7"/>
  <c r="AB310" i="7"/>
  <c r="AB311" i="7"/>
  <c r="AB312" i="7"/>
  <c r="AB313" i="7"/>
  <c r="AC309" i="7"/>
  <c r="AC310" i="7"/>
  <c r="AC311" i="7"/>
  <c r="AC312" i="7"/>
  <c r="AC313" i="7"/>
  <c r="AD309" i="7"/>
  <c r="AD310" i="7"/>
  <c r="AD311" i="7"/>
  <c r="AD312" i="7"/>
  <c r="AD313" i="7"/>
  <c r="Z304" i="7"/>
  <c r="Z305" i="7"/>
  <c r="Z306" i="7"/>
  <c r="Z307" i="7"/>
  <c r="Z308" i="7"/>
  <c r="AA304" i="7"/>
  <c r="AA305" i="7"/>
  <c r="AA306" i="7"/>
  <c r="AA307" i="7"/>
  <c r="AA308" i="7"/>
  <c r="AB304" i="7"/>
  <c r="AB305" i="7"/>
  <c r="AB306" i="7"/>
  <c r="AB307" i="7"/>
  <c r="AB308" i="7"/>
  <c r="AG304" i="7" s="1"/>
  <c r="AC304" i="7"/>
  <c r="AC305" i="7"/>
  <c r="AC306" i="7"/>
  <c r="AC307" i="7"/>
  <c r="AC308" i="7"/>
  <c r="AD304" i="7"/>
  <c r="AD305" i="7"/>
  <c r="AD306" i="7"/>
  <c r="AD307" i="7"/>
  <c r="AD308" i="7"/>
  <c r="Z299" i="7"/>
  <c r="Z300" i="7"/>
  <c r="Z301" i="7"/>
  <c r="Z302" i="7"/>
  <c r="Z303" i="7"/>
  <c r="AA299" i="7"/>
  <c r="AA300" i="7"/>
  <c r="AA301" i="7"/>
  <c r="AA302" i="7"/>
  <c r="AA303" i="7"/>
  <c r="AB299" i="7"/>
  <c r="AB300" i="7"/>
  <c r="AB301" i="7"/>
  <c r="AB302" i="7"/>
  <c r="AB303" i="7"/>
  <c r="AC299" i="7"/>
  <c r="AC300" i="7"/>
  <c r="AC301" i="7"/>
  <c r="AC302" i="7"/>
  <c r="AC303" i="7"/>
  <c r="AD299" i="7"/>
  <c r="AD300" i="7"/>
  <c r="AD301" i="7"/>
  <c r="AD302" i="7"/>
  <c r="AD303" i="7"/>
  <c r="Z294" i="7"/>
  <c r="Z295" i="7"/>
  <c r="Z296" i="7"/>
  <c r="Z297" i="7"/>
  <c r="Z298" i="7"/>
  <c r="AA294" i="7"/>
  <c r="AA295" i="7"/>
  <c r="AA296" i="7"/>
  <c r="AA297" i="7"/>
  <c r="AA298" i="7"/>
  <c r="AB294" i="7"/>
  <c r="AB295" i="7"/>
  <c r="AB296" i="7"/>
  <c r="AB297" i="7"/>
  <c r="AB298" i="7"/>
  <c r="AC294" i="7"/>
  <c r="AC295" i="7"/>
  <c r="AC296" i="7"/>
  <c r="AC297" i="7"/>
  <c r="AC298" i="7"/>
  <c r="AD294" i="7"/>
  <c r="AD295" i="7"/>
  <c r="AD296" i="7"/>
  <c r="AD297" i="7"/>
  <c r="AD298" i="7"/>
  <c r="Z289" i="7"/>
  <c r="Z290" i="7"/>
  <c r="Z291" i="7"/>
  <c r="Z292" i="7"/>
  <c r="Z293" i="7"/>
  <c r="AA289" i="7"/>
  <c r="AA290" i="7"/>
  <c r="AA291" i="7"/>
  <c r="AA292" i="7"/>
  <c r="AA293" i="7"/>
  <c r="AB289" i="7"/>
  <c r="AB290" i="7"/>
  <c r="AB291" i="7"/>
  <c r="AB292" i="7"/>
  <c r="AB293" i="7"/>
  <c r="AC289" i="7"/>
  <c r="AC290" i="7"/>
  <c r="AC291" i="7"/>
  <c r="AC292" i="7"/>
  <c r="AC293" i="7"/>
  <c r="AD289" i="7"/>
  <c r="AD290" i="7"/>
  <c r="AD291" i="7"/>
  <c r="AD292" i="7"/>
  <c r="AD293" i="7"/>
  <c r="Z284" i="7"/>
  <c r="Z285" i="7"/>
  <c r="Z286" i="7"/>
  <c r="Z287" i="7"/>
  <c r="Z288" i="7"/>
  <c r="AE284" i="7" s="1"/>
  <c r="AA284" i="7"/>
  <c r="AA285" i="7"/>
  <c r="AA286" i="7"/>
  <c r="AA287" i="7"/>
  <c r="AA288" i="7"/>
  <c r="AB284" i="7"/>
  <c r="AB285" i="7"/>
  <c r="AB286" i="7"/>
  <c r="AB287" i="7"/>
  <c r="AB288" i="7"/>
  <c r="AC284" i="7"/>
  <c r="AC285" i="7"/>
  <c r="AC286" i="7"/>
  <c r="AC287" i="7"/>
  <c r="AC288" i="7"/>
  <c r="AD284" i="7"/>
  <c r="AD285" i="7"/>
  <c r="AD286" i="7"/>
  <c r="AD287" i="7"/>
  <c r="AD288" i="7"/>
  <c r="Z279" i="7"/>
  <c r="Z280" i="7"/>
  <c r="Z281" i="7"/>
  <c r="Z282" i="7"/>
  <c r="Z283" i="7"/>
  <c r="AA279" i="7"/>
  <c r="AA280" i="7"/>
  <c r="AA281" i="7"/>
  <c r="AA282" i="7"/>
  <c r="AA283" i="7"/>
  <c r="AB279" i="7"/>
  <c r="AB280" i="7"/>
  <c r="AB281" i="7"/>
  <c r="AB282" i="7"/>
  <c r="AB283" i="7"/>
  <c r="AC279" i="7"/>
  <c r="AC280" i="7"/>
  <c r="AC281" i="7"/>
  <c r="AC282" i="7"/>
  <c r="AC283" i="7"/>
  <c r="AD279" i="7"/>
  <c r="AD280" i="7"/>
  <c r="AM280" i="7" s="1"/>
  <c r="I280" i="7" s="1"/>
  <c r="AD281" i="7"/>
  <c r="AD282" i="7"/>
  <c r="AD283" i="7"/>
  <c r="Z314" i="7"/>
  <c r="Z315" i="7"/>
  <c r="Z316" i="7"/>
  <c r="Z317" i="7"/>
  <c r="Z318" i="7"/>
  <c r="AA314" i="7"/>
  <c r="AA315" i="7"/>
  <c r="AA316" i="7"/>
  <c r="AA317" i="7"/>
  <c r="AA318" i="7"/>
  <c r="AB314" i="7"/>
  <c r="AB315" i="7"/>
  <c r="AB316" i="7"/>
  <c r="AB317" i="7"/>
  <c r="AB318" i="7"/>
  <c r="AC314" i="7"/>
  <c r="AC315" i="7"/>
  <c r="AC316" i="7"/>
  <c r="AC317" i="7"/>
  <c r="AC318" i="7"/>
  <c r="AD314" i="7"/>
  <c r="AM314" i="7" s="1"/>
  <c r="AD315" i="7"/>
  <c r="AD316" i="7"/>
  <c r="AD317" i="7"/>
  <c r="AD318" i="7"/>
  <c r="Z211" i="7"/>
  <c r="Z212" i="7"/>
  <c r="Z213" i="7"/>
  <c r="Z214" i="7"/>
  <c r="Z215" i="7"/>
  <c r="AA211" i="7"/>
  <c r="AA212" i="7"/>
  <c r="AA213" i="7"/>
  <c r="AA214" i="7"/>
  <c r="AA215" i="7"/>
  <c r="Z74" i="7"/>
  <c r="E74" i="7" s="1"/>
  <c r="Z75" i="7"/>
  <c r="E75" i="7" s="1"/>
  <c r="Z76" i="7"/>
  <c r="E76" i="7" s="1"/>
  <c r="Z77" i="7"/>
  <c r="E77" i="7" s="1"/>
  <c r="Z78" i="7"/>
  <c r="E78" i="7" s="1"/>
  <c r="Z79" i="7"/>
  <c r="E79" i="7" s="1"/>
  <c r="Z80" i="7"/>
  <c r="E80" i="7" s="1"/>
  <c r="Z81" i="7"/>
  <c r="E81" i="7" s="1"/>
  <c r="Z83" i="7"/>
  <c r="E83" i="7" s="1"/>
  <c r="Z84" i="7"/>
  <c r="E84" i="7" s="1"/>
  <c r="Z85" i="7"/>
  <c r="E85" i="7" s="1"/>
  <c r="Z86" i="7"/>
  <c r="E86" i="7" s="1"/>
  <c r="Z87" i="7"/>
  <c r="E87" i="7" s="1"/>
  <c r="Z88" i="7"/>
  <c r="E88" i="7" s="1"/>
  <c r="Z89" i="7"/>
  <c r="E89" i="7" s="1"/>
  <c r="Z90" i="7"/>
  <c r="E90" i="7" s="1"/>
  <c r="Z94" i="7"/>
  <c r="E94" i="7" s="1"/>
  <c r="Z95" i="7"/>
  <c r="E95" i="7" s="1"/>
  <c r="Z96" i="7"/>
  <c r="E96" i="7" s="1"/>
  <c r="Z97" i="7"/>
  <c r="E97" i="7" s="1"/>
  <c r="Z98" i="7"/>
  <c r="E98" i="7" s="1"/>
  <c r="Z99" i="7"/>
  <c r="E99" i="7" s="1"/>
  <c r="Z100" i="7"/>
  <c r="E100" i="7" s="1"/>
  <c r="Z101" i="7"/>
  <c r="E101" i="7" s="1"/>
  <c r="Z102" i="7"/>
  <c r="E102" i="7" s="1"/>
  <c r="Z103" i="7"/>
  <c r="E103" i="7" s="1"/>
  <c r="Z104" i="7"/>
  <c r="E104" i="7" s="1"/>
  <c r="Z109" i="7"/>
  <c r="E109" i="7" s="1"/>
  <c r="Z110" i="7"/>
  <c r="E110" i="7" s="1"/>
  <c r="Z111" i="7"/>
  <c r="E111" i="7" s="1"/>
  <c r="Z112" i="7"/>
  <c r="E112" i="7" s="1"/>
  <c r="Z113" i="7"/>
  <c r="E113" i="7" s="1"/>
  <c r="Z114" i="7"/>
  <c r="Z115" i="7"/>
  <c r="E115" i="7" s="1"/>
  <c r="Z116" i="7"/>
  <c r="E116" i="7" s="1"/>
  <c r="Z117" i="7"/>
  <c r="E117" i="7" s="1"/>
  <c r="Z118" i="7"/>
  <c r="E118" i="7" s="1"/>
  <c r="Z119" i="7"/>
  <c r="E119" i="7" s="1"/>
  <c r="Z124" i="7"/>
  <c r="E124" i="7" s="1"/>
  <c r="Z125" i="7"/>
  <c r="E125" i="7"/>
  <c r="Z126" i="7"/>
  <c r="E126" i="7" s="1"/>
  <c r="Z127" i="7"/>
  <c r="E127" i="7"/>
  <c r="Z128" i="7"/>
  <c r="E128" i="7" s="1"/>
  <c r="Z129" i="7"/>
  <c r="E129" i="7" s="1"/>
  <c r="Z130" i="7"/>
  <c r="E130" i="7" s="1"/>
  <c r="Z131" i="7"/>
  <c r="E131" i="7" s="1"/>
  <c r="Z132" i="7"/>
  <c r="E132" i="7" s="1"/>
  <c r="Z133" i="7"/>
  <c r="E133" i="7" s="1"/>
  <c r="Z134" i="7"/>
  <c r="E134" i="7" s="1"/>
  <c r="Z135" i="7"/>
  <c r="E135" i="7" s="1"/>
  <c r="Z136" i="7"/>
  <c r="E136" i="7" s="1"/>
  <c r="Z137" i="7"/>
  <c r="E137" i="7" s="1"/>
  <c r="Z141" i="7"/>
  <c r="E141" i="7" s="1"/>
  <c r="Z142" i="7"/>
  <c r="E142" i="7" s="1"/>
  <c r="Z143" i="7"/>
  <c r="E143" i="7" s="1"/>
  <c r="Z144" i="7"/>
  <c r="E144" i="7" s="1"/>
  <c r="Z145" i="7"/>
  <c r="E145" i="7" s="1"/>
  <c r="Z146" i="7"/>
  <c r="E146" i="7" s="1"/>
  <c r="Z147" i="7"/>
  <c r="E147" i="7" s="1"/>
  <c r="Z148" i="7"/>
  <c r="E148" i="7" s="1"/>
  <c r="Z149" i="7"/>
  <c r="E149" i="7" s="1"/>
  <c r="Z153" i="7"/>
  <c r="E153" i="7"/>
  <c r="Z154" i="7"/>
  <c r="E154" i="7" s="1"/>
  <c r="Z155" i="7"/>
  <c r="E155" i="7"/>
  <c r="Z156" i="7"/>
  <c r="E156" i="7" s="1"/>
  <c r="Z157" i="7"/>
  <c r="E157" i="7" s="1"/>
  <c r="Z158" i="7"/>
  <c r="E158" i="7" s="1"/>
  <c r="Z159" i="7"/>
  <c r="E159" i="7" s="1"/>
  <c r="Z160" i="7"/>
  <c r="E160" i="7" s="1"/>
  <c r="Z161" i="7"/>
  <c r="E161" i="7" s="1"/>
  <c r="Z162" i="7"/>
  <c r="E162" i="7" s="1"/>
  <c r="Z163" i="7"/>
  <c r="E163" i="7" s="1"/>
  <c r="Z164" i="7"/>
  <c r="E164" i="7" s="1"/>
  <c r="Z165" i="7"/>
  <c r="E165" i="7" s="1"/>
  <c r="Z166" i="7"/>
  <c r="E166" i="7" s="1"/>
  <c r="Z170" i="7"/>
  <c r="E170" i="7" s="1"/>
  <c r="Z171" i="7"/>
  <c r="E171" i="7" s="1"/>
  <c r="Z172" i="7"/>
  <c r="E172" i="7" s="1"/>
  <c r="Z173" i="7"/>
  <c r="E173" i="7" s="1"/>
  <c r="Z174" i="7"/>
  <c r="E174" i="7" s="1"/>
  <c r="Z175" i="7"/>
  <c r="E175" i="7" s="1"/>
  <c r="Z176" i="7"/>
  <c r="E176" i="7" s="1"/>
  <c r="Z177" i="7"/>
  <c r="E177" i="7" s="1"/>
  <c r="Z178" i="7"/>
  <c r="E178" i="7" s="1"/>
  <c r="Z179" i="7"/>
  <c r="E179" i="7" s="1"/>
  <c r="Z180" i="7"/>
  <c r="E180" i="7" s="1"/>
  <c r="Z181" i="7"/>
  <c r="E181" i="7" s="1"/>
  <c r="Z182" i="7"/>
  <c r="E182" i="7" s="1"/>
  <c r="Z183" i="7"/>
  <c r="E183" i="7" s="1"/>
  <c r="Z184" i="7"/>
  <c r="E184" i="7" s="1"/>
  <c r="Z185" i="7"/>
  <c r="E185" i="7" s="1"/>
  <c r="Z186" i="7"/>
  <c r="E186" i="7" s="1"/>
  <c r="Z187" i="7"/>
  <c r="E187" i="7" s="1"/>
  <c r="Z188" i="7"/>
  <c r="E188" i="7" s="1"/>
  <c r="Z189" i="7"/>
  <c r="E189" i="7" s="1"/>
  <c r="Z190" i="7"/>
  <c r="E190" i="7" s="1"/>
  <c r="Z191" i="7"/>
  <c r="E191" i="7" s="1"/>
  <c r="Z192" i="7"/>
  <c r="E192" i="7" s="1"/>
  <c r="Z193" i="7"/>
  <c r="E193" i="7" s="1"/>
  <c r="Z197" i="7"/>
  <c r="E197" i="7" s="1"/>
  <c r="Z198" i="7"/>
  <c r="E198" i="7" s="1"/>
  <c r="Z199" i="7"/>
  <c r="E199" i="7" s="1"/>
  <c r="Z200" i="7"/>
  <c r="E200" i="7" s="1"/>
  <c r="Z201" i="7"/>
  <c r="E201" i="7" s="1"/>
  <c r="Z202" i="7"/>
  <c r="E202" i="7" s="1"/>
  <c r="Z203" i="7"/>
  <c r="E203" i="7"/>
  <c r="Z204" i="7"/>
  <c r="E204" i="7" s="1"/>
  <c r="Z205" i="7"/>
  <c r="E205" i="7" s="1"/>
  <c r="Z196" i="7"/>
  <c r="E196" i="7" s="1"/>
  <c r="Z169" i="7"/>
  <c r="E169" i="7" s="1"/>
  <c r="Z152" i="7"/>
  <c r="E152" i="7" s="1"/>
  <c r="Z140" i="7"/>
  <c r="E140" i="7" s="1"/>
  <c r="Z123" i="7"/>
  <c r="E123" i="7" s="1"/>
  <c r="Z108" i="7"/>
  <c r="E108" i="7" s="1"/>
  <c r="Z93" i="7"/>
  <c r="E93" i="7" s="1"/>
  <c r="Z73" i="7"/>
  <c r="E73" i="7" s="1"/>
  <c r="Z48" i="7"/>
  <c r="E48" i="7" s="1"/>
  <c r="Z49" i="7"/>
  <c r="E49" i="7" s="1"/>
  <c r="Z50" i="7"/>
  <c r="E50" i="7" s="1"/>
  <c r="Z51" i="7"/>
  <c r="E51" i="7" s="1"/>
  <c r="Z52" i="7"/>
  <c r="E52" i="7" s="1"/>
  <c r="Z53" i="7"/>
  <c r="E53" i="7" s="1"/>
  <c r="Z54" i="7"/>
  <c r="E54" i="7" s="1"/>
  <c r="Z55" i="7"/>
  <c r="E55" i="7" s="1"/>
  <c r="Z56" i="7"/>
  <c r="E56" i="7" s="1"/>
  <c r="Z57" i="7"/>
  <c r="E57" i="7" s="1"/>
  <c r="Z58" i="7"/>
  <c r="E58" i="7" s="1"/>
  <c r="Z59" i="7"/>
  <c r="E59" i="7" s="1"/>
  <c r="Z60" i="7"/>
  <c r="E60" i="7" s="1"/>
  <c r="Z61" i="7"/>
  <c r="E61" i="7" s="1"/>
  <c r="Z62" i="7"/>
  <c r="E62" i="7" s="1"/>
  <c r="Z63" i="7"/>
  <c r="E63" i="7" s="1"/>
  <c r="Z64" i="7"/>
  <c r="E64" i="7" s="1"/>
  <c r="Z65" i="7"/>
  <c r="E65" i="7" s="1"/>
  <c r="Z66" i="7"/>
  <c r="E66" i="7" s="1"/>
  <c r="Z67" i="7"/>
  <c r="E67" i="7" s="1"/>
  <c r="Z68" i="7"/>
  <c r="E68" i="7" s="1"/>
  <c r="Z69" i="7"/>
  <c r="E69" i="7" s="1"/>
  <c r="Z70" i="7"/>
  <c r="E70" i="7" s="1"/>
  <c r="Z47" i="7"/>
  <c r="E47" i="7" s="1"/>
  <c r="Z6" i="7"/>
  <c r="E6" i="7" s="1"/>
  <c r="Z7" i="7"/>
  <c r="E7" i="7" s="1"/>
  <c r="Z8" i="7"/>
  <c r="E8" i="7" s="1"/>
  <c r="Z9" i="7"/>
  <c r="E9" i="7" s="1"/>
  <c r="Z10" i="7"/>
  <c r="E10" i="7" s="1"/>
  <c r="Z11" i="7"/>
  <c r="E11" i="7" s="1"/>
  <c r="Z12" i="7"/>
  <c r="E12" i="7" s="1"/>
  <c r="Z13" i="7"/>
  <c r="Z14" i="7"/>
  <c r="E14" i="7" s="1"/>
  <c r="Z16" i="7"/>
  <c r="E16" i="7" s="1"/>
  <c r="Z17" i="7"/>
  <c r="E17" i="7" s="1"/>
  <c r="Z19" i="7"/>
  <c r="E19" i="7" s="1"/>
  <c r="Z20" i="7"/>
  <c r="E20" i="7" s="1"/>
  <c r="Z21" i="7"/>
  <c r="E21" i="7" s="1"/>
  <c r="Z22" i="7"/>
  <c r="E22" i="7" s="1"/>
  <c r="Z23" i="7"/>
  <c r="E23" i="7" s="1"/>
  <c r="Z24" i="7"/>
  <c r="E24" i="7" s="1"/>
  <c r="Z25" i="7"/>
  <c r="E25" i="7" s="1"/>
  <c r="Z26" i="7"/>
  <c r="E26" i="7" s="1"/>
  <c r="Z27" i="7"/>
  <c r="E27" i="7" s="1"/>
  <c r="Z28" i="7"/>
  <c r="E28" i="7" s="1"/>
  <c r="Z29" i="7"/>
  <c r="E29" i="7" s="1"/>
  <c r="Z30" i="7"/>
  <c r="E30" i="7" s="1"/>
  <c r="Z31" i="7"/>
  <c r="E31" i="7" s="1"/>
  <c r="Z32" i="7"/>
  <c r="E32" i="7" s="1"/>
  <c r="Z33" i="7"/>
  <c r="E33" i="7" s="1"/>
  <c r="Z34" i="7"/>
  <c r="E34" i="7" s="1"/>
  <c r="Z35" i="7"/>
  <c r="E35" i="7" s="1"/>
  <c r="Z36" i="7"/>
  <c r="E36" i="7" s="1"/>
  <c r="Z37" i="7"/>
  <c r="E37" i="7" s="1"/>
  <c r="Z38" i="7"/>
  <c r="E38" i="7" s="1"/>
  <c r="Z39" i="7"/>
  <c r="E39" i="7" s="1"/>
  <c r="Z40" i="7"/>
  <c r="E40" i="7" s="1"/>
  <c r="Z41" i="7"/>
  <c r="E41" i="7" s="1"/>
  <c r="Z42" i="7"/>
  <c r="E42" i="7" s="1"/>
  <c r="Z43" i="7"/>
  <c r="E43" i="7" s="1"/>
  <c r="Z44" i="7"/>
  <c r="E44" i="7" s="1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Z216" i="7"/>
  <c r="Z217" i="7"/>
  <c r="Z218" i="7"/>
  <c r="Z219" i="7"/>
  <c r="Z220" i="7"/>
  <c r="AA216" i="7"/>
  <c r="AA217" i="7"/>
  <c r="AA218" i="7"/>
  <c r="AA219" i="7"/>
  <c r="AA220" i="7"/>
  <c r="AE220" i="7" s="1"/>
  <c r="F220" i="7" s="1"/>
  <c r="Z221" i="7"/>
  <c r="Z222" i="7"/>
  <c r="Z223" i="7"/>
  <c r="Z224" i="7"/>
  <c r="Z225" i="7"/>
  <c r="AA221" i="7"/>
  <c r="AA222" i="7"/>
  <c r="AA223" i="7"/>
  <c r="AA224" i="7"/>
  <c r="AA225" i="7"/>
  <c r="Z226" i="7"/>
  <c r="Z227" i="7"/>
  <c r="Z228" i="7"/>
  <c r="Z229" i="7"/>
  <c r="Z230" i="7"/>
  <c r="AA226" i="7"/>
  <c r="AA227" i="7"/>
  <c r="AA228" i="7"/>
  <c r="AE228" i="7" s="1"/>
  <c r="F228" i="7" s="1"/>
  <c r="AA229" i="7"/>
  <c r="AA230" i="7"/>
  <c r="Z231" i="7"/>
  <c r="Z232" i="7"/>
  <c r="Z233" i="7"/>
  <c r="Z234" i="7"/>
  <c r="Z235" i="7"/>
  <c r="AA231" i="7"/>
  <c r="AA232" i="7"/>
  <c r="AA233" i="7"/>
  <c r="AE233" i="7" s="1"/>
  <c r="F233" i="7" s="1"/>
  <c r="AA234" i="7"/>
  <c r="AA235" i="7"/>
  <c r="Z236" i="7"/>
  <c r="Z237" i="7"/>
  <c r="Z238" i="7"/>
  <c r="Z239" i="7"/>
  <c r="Z240" i="7"/>
  <c r="AA236" i="7"/>
  <c r="AA237" i="7"/>
  <c r="AA238" i="7"/>
  <c r="AA239" i="7"/>
  <c r="AA240" i="7"/>
  <c r="Z241" i="7"/>
  <c r="Z242" i="7"/>
  <c r="Z243" i="7"/>
  <c r="Z244" i="7"/>
  <c r="Z245" i="7"/>
  <c r="AA241" i="7"/>
  <c r="AA242" i="7"/>
  <c r="AA243" i="7"/>
  <c r="AA244" i="7"/>
  <c r="AA245" i="7"/>
  <c r="Z246" i="7"/>
  <c r="Z247" i="7"/>
  <c r="Z248" i="7"/>
  <c r="Z249" i="7"/>
  <c r="Z250" i="7"/>
  <c r="AA246" i="7"/>
  <c r="AE246" i="7" s="1"/>
  <c r="F246" i="7" s="1"/>
  <c r="AA247" i="7"/>
  <c r="AA248" i="7"/>
  <c r="AA249" i="7"/>
  <c r="AA250" i="7"/>
  <c r="Z251" i="7"/>
  <c r="Z252" i="7"/>
  <c r="Z253" i="7"/>
  <c r="Z254" i="7"/>
  <c r="Z255" i="7"/>
  <c r="AA251" i="7"/>
  <c r="AA252" i="7"/>
  <c r="AA253" i="7"/>
  <c r="AA254" i="7"/>
  <c r="AA255" i="7"/>
  <c r="Z256" i="7"/>
  <c r="Z257" i="7"/>
  <c r="Z258" i="7"/>
  <c r="Z259" i="7"/>
  <c r="Z260" i="7"/>
  <c r="AA256" i="7"/>
  <c r="AA257" i="7"/>
  <c r="AA258" i="7"/>
  <c r="AA259" i="7"/>
  <c r="AA260" i="7"/>
  <c r="AE260" i="7" s="1"/>
  <c r="F260" i="7" s="1"/>
  <c r="Z5" i="7"/>
  <c r="E5" i="7"/>
  <c r="E20" i="2"/>
  <c r="E13" i="2"/>
  <c r="J18" i="2" s="1"/>
  <c r="R18" i="2"/>
  <c r="T18" i="2"/>
  <c r="I18" i="2"/>
  <c r="U18" i="2"/>
  <c r="P18" i="2"/>
  <c r="L18" i="2"/>
  <c r="M18" i="2"/>
  <c r="Q18" i="2"/>
  <c r="R22" i="2"/>
  <c r="G22" i="2"/>
  <c r="S22" i="2"/>
  <c r="H22" i="2"/>
  <c r="T22" i="2"/>
  <c r="I22" i="2"/>
  <c r="U22" i="2"/>
  <c r="J22" i="2"/>
  <c r="V22" i="2"/>
  <c r="K22" i="2"/>
  <c r="L22" i="2"/>
  <c r="M22" i="2"/>
  <c r="N22" i="2"/>
  <c r="O22" i="2"/>
  <c r="P22" i="2"/>
  <c r="Q22" i="2"/>
  <c r="I275" i="7"/>
  <c r="AM315" i="7"/>
  <c r="I315" i="7" s="1"/>
  <c r="AE231" i="7"/>
  <c r="F231" i="7" s="1"/>
  <c r="AM291" i="7"/>
  <c r="I291" i="7"/>
  <c r="AE225" i="7"/>
  <c r="F225" i="7" s="1"/>
  <c r="AE234" i="7"/>
  <c r="F234" i="7" s="1"/>
  <c r="AE226" i="7"/>
  <c r="F226" i="7" s="1"/>
  <c r="AM318" i="7"/>
  <c r="I318" i="7" s="1"/>
  <c r="AM277" i="7"/>
  <c r="I277" i="7"/>
  <c r="AM279" i="7"/>
  <c r="I279" i="7" s="1"/>
  <c r="AM313" i="7"/>
  <c r="I313" i="7" s="1"/>
  <c r="AM287" i="7"/>
  <c r="I287" i="7"/>
  <c r="AM310" i="7"/>
  <c r="I310" i="7" s="1"/>
  <c r="AM301" i="7"/>
  <c r="I301" i="7" s="1"/>
  <c r="I272" i="7"/>
  <c r="AM303" i="7"/>
  <c r="I303" i="7"/>
  <c r="I314" i="7"/>
  <c r="AM282" i="7"/>
  <c r="I282" i="7" s="1"/>
  <c r="AM270" i="7"/>
  <c r="I270" i="7"/>
  <c r="AM281" i="7"/>
  <c r="I281" i="7"/>
  <c r="AH279" i="7"/>
  <c r="AG309" i="7"/>
  <c r="AF279" i="7"/>
  <c r="AI309" i="7"/>
  <c r="AH289" i="7"/>
  <c r="AE279" i="7"/>
  <c r="AF274" i="7"/>
  <c r="AG314" i="7"/>
  <c r="AE244" i="7" l="1"/>
  <c r="F244" i="7" s="1"/>
  <c r="AM283" i="7"/>
  <c r="I283" i="7" s="1"/>
  <c r="AM284" i="7"/>
  <c r="I284" i="7" s="1"/>
  <c r="AG294" i="7"/>
  <c r="AG299" i="7"/>
  <c r="AM300" i="7"/>
  <c r="I300" i="7" s="1"/>
  <c r="AM309" i="7"/>
  <c r="I309" i="7" s="1"/>
  <c r="AI289" i="7"/>
  <c r="AG289" i="7"/>
  <c r="AH274" i="7"/>
  <c r="AM278" i="7"/>
  <c r="I278" i="7" s="1"/>
  <c r="AM272" i="7"/>
  <c r="AH269" i="7"/>
  <c r="AF269" i="7"/>
  <c r="AE217" i="7"/>
  <c r="F217" i="7" s="1"/>
  <c r="AI314" i="7"/>
  <c r="AE299" i="7"/>
  <c r="AM290" i="7"/>
  <c r="I290" i="7" s="1"/>
  <c r="AM275" i="7"/>
  <c r="AG284" i="7"/>
  <c r="AH309" i="7"/>
  <c r="AB231" i="7"/>
  <c r="AE242" i="7"/>
  <c r="F242" i="7" s="1"/>
  <c r="AE269" i="7"/>
  <c r="AC256" i="7"/>
  <c r="AE258" i="7"/>
  <c r="F258" i="7" s="1"/>
  <c r="AE257" i="7"/>
  <c r="F257" i="7" s="1"/>
  <c r="AC251" i="7"/>
  <c r="AE255" i="7"/>
  <c r="F255" i="7" s="1"/>
  <c r="AB251" i="7"/>
  <c r="AD251" i="7" s="1"/>
  <c r="AC246" i="7"/>
  <c r="AE250" i="7"/>
  <c r="F250" i="7" s="1"/>
  <c r="AE248" i="7"/>
  <c r="F248" i="7" s="1"/>
  <c r="AE247" i="7"/>
  <c r="F247" i="7" s="1"/>
  <c r="AE243" i="7"/>
  <c r="F243" i="7" s="1"/>
  <c r="AE241" i="7"/>
  <c r="F241" i="7" s="1"/>
  <c r="AE237" i="7"/>
  <c r="F237" i="7" s="1"/>
  <c r="AE229" i="7"/>
  <c r="F229" i="7" s="1"/>
  <c r="AC221" i="7"/>
  <c r="AE222" i="7"/>
  <c r="F222" i="7" s="1"/>
  <c r="AE219" i="7"/>
  <c r="F219" i="7" s="1"/>
  <c r="AE218" i="7"/>
  <c r="F218" i="7" s="1"/>
  <c r="AE214" i="7"/>
  <c r="F214" i="7" s="1"/>
  <c r="AM316" i="7"/>
  <c r="I316" i="7" s="1"/>
  <c r="AF314" i="7"/>
  <c r="AE314" i="7"/>
  <c r="AG279" i="7"/>
  <c r="AI284" i="7"/>
  <c r="AM286" i="7"/>
  <c r="I286" i="7" s="1"/>
  <c r="AF284" i="7"/>
  <c r="AM293" i="7"/>
  <c r="I293" i="7" s="1"/>
  <c r="AH304" i="7"/>
  <c r="AF304" i="7"/>
  <c r="AM305" i="7"/>
  <c r="I305" i="7" s="1"/>
  <c r="AF309" i="7"/>
  <c r="AC241" i="7"/>
  <c r="AE249" i="7"/>
  <c r="F249" i="7" s="1"/>
  <c r="AH314" i="7"/>
  <c r="AM306" i="7"/>
  <c r="I306" i="7" s="1"/>
  <c r="AM312" i="7"/>
  <c r="I312" i="7" s="1"/>
  <c r="AE274" i="7"/>
  <c r="AE240" i="7"/>
  <c r="F240" i="7" s="1"/>
  <c r="AC226" i="7"/>
  <c r="AE251" i="7"/>
  <c r="F251" i="7" s="1"/>
  <c r="AE235" i="7"/>
  <c r="F235" i="7" s="1"/>
  <c r="AB246" i="7"/>
  <c r="AE253" i="7"/>
  <c r="F253" i="7" s="1"/>
  <c r="AE224" i="7"/>
  <c r="F224" i="7" s="1"/>
  <c r="AB211" i="7"/>
  <c r="AH284" i="7"/>
  <c r="AF289" i="7"/>
  <c r="AE259" i="7"/>
  <c r="F259" i="7" s="1"/>
  <c r="AE252" i="7"/>
  <c r="F252" i="7" s="1"/>
  <c r="AC231" i="7"/>
  <c r="AE230" i="7"/>
  <c r="F230" i="7" s="1"/>
  <c r="AE223" i="7"/>
  <c r="F223" i="7" s="1"/>
  <c r="AB216" i="7"/>
  <c r="AE215" i="7"/>
  <c r="F215" i="7" s="1"/>
  <c r="AI294" i="7"/>
  <c r="AM297" i="7"/>
  <c r="I297" i="7" s="1"/>
  <c r="AM276" i="7"/>
  <c r="I276" i="7" s="1"/>
  <c r="AI299" i="7"/>
  <c r="AM302" i="7"/>
  <c r="I302" i="7" s="1"/>
  <c r="AM273" i="7"/>
  <c r="I273" i="7" s="1"/>
  <c r="AG269" i="7"/>
  <c r="AE236" i="7"/>
  <c r="F236" i="7" s="1"/>
  <c r="AB221" i="7"/>
  <c r="AD221" i="7" s="1"/>
  <c r="AI279" i="7"/>
  <c r="AH299" i="7"/>
  <c r="AF299" i="7"/>
  <c r="AI304" i="7"/>
  <c r="AM307" i="7"/>
  <c r="I307" i="7" s="1"/>
  <c r="AE213" i="7"/>
  <c r="F213" i="7" s="1"/>
  <c r="AM296" i="7"/>
  <c r="I296" i="7" s="1"/>
  <c r="AF294" i="7"/>
  <c r="AM308" i="7"/>
  <c r="I308" i="7" s="1"/>
  <c r="AB256" i="7"/>
  <c r="AD256" i="7" s="1"/>
  <c r="AB236" i="7"/>
  <c r="AM295" i="7"/>
  <c r="I295" i="7" s="1"/>
  <c r="AE294" i="7"/>
  <c r="AM274" i="7"/>
  <c r="I274" i="7" s="1"/>
  <c r="AB226" i="7"/>
  <c r="AE254" i="7"/>
  <c r="F254" i="7" s="1"/>
  <c r="AE245" i="7"/>
  <c r="F245" i="7" s="1"/>
  <c r="AE238" i="7"/>
  <c r="F238" i="7" s="1"/>
  <c r="AE232" i="7"/>
  <c r="F232" i="7" s="1"/>
  <c r="AE212" i="7"/>
  <c r="F212" i="7" s="1"/>
  <c r="AM317" i="7"/>
  <c r="I317" i="7" s="1"/>
  <c r="AM292" i="7"/>
  <c r="I292" i="7" s="1"/>
  <c r="AE304" i="7"/>
  <c r="AJ304" i="7" s="1"/>
  <c r="AM311" i="7"/>
  <c r="I311" i="7" s="1"/>
  <c r="AM289" i="7"/>
  <c r="I289" i="7" s="1"/>
  <c r="AE309" i="7"/>
  <c r="AJ309" i="7" s="1"/>
  <c r="AM304" i="7"/>
  <c r="I304" i="7" s="1"/>
  <c r="AM299" i="7"/>
  <c r="I299" i="7" s="1"/>
  <c r="AM298" i="7"/>
  <c r="I298" i="7" s="1"/>
  <c r="AM294" i="7"/>
  <c r="I294" i="7" s="1"/>
  <c r="AH294" i="7"/>
  <c r="AE256" i="7"/>
  <c r="F256" i="7" s="1"/>
  <c r="AB241" i="7"/>
  <c r="AD231" i="7"/>
  <c r="AC236" i="7"/>
  <c r="AE239" i="7"/>
  <c r="F239" i="7" s="1"/>
  <c r="AE221" i="7"/>
  <c r="F221" i="7" s="1"/>
  <c r="AE227" i="7"/>
  <c r="F227" i="7" s="1"/>
  <c r="AA195" i="7"/>
  <c r="F17" i="2" s="1"/>
  <c r="AA168" i="7"/>
  <c r="F16" i="2" s="1"/>
  <c r="AA151" i="7"/>
  <c r="F15" i="2" s="1"/>
  <c r="AA139" i="7"/>
  <c r="F14" i="2" s="1"/>
  <c r="AA122" i="7"/>
  <c r="F13" i="2" s="1"/>
  <c r="AA107" i="7"/>
  <c r="F10" i="2" s="1"/>
  <c r="F11" i="2" s="1"/>
  <c r="E114" i="7"/>
  <c r="AA92" i="7"/>
  <c r="F7" i="2" s="1"/>
  <c r="AA72" i="7"/>
  <c r="F6" i="2" s="1"/>
  <c r="AA46" i="7"/>
  <c r="F5" i="2" s="1"/>
  <c r="AA4" i="7"/>
  <c r="F4" i="2" s="1"/>
  <c r="E13" i="7"/>
  <c r="AE289" i="7"/>
  <c r="AJ289" i="7" s="1"/>
  <c r="AM288" i="7"/>
  <c r="I288" i="7" s="1"/>
  <c r="AM285" i="7"/>
  <c r="I285" i="7" s="1"/>
  <c r="AJ284" i="7"/>
  <c r="AJ279" i="7"/>
  <c r="AG274" i="7"/>
  <c r="AI274" i="7"/>
  <c r="AI269" i="7"/>
  <c r="AM271" i="7"/>
  <c r="I271" i="7" s="1"/>
  <c r="AM269" i="7"/>
  <c r="I269" i="7" s="1"/>
  <c r="AC216" i="7"/>
  <c r="AE211" i="7"/>
  <c r="F211" i="7" s="1"/>
  <c r="AE216" i="7"/>
  <c r="F216" i="7" s="1"/>
  <c r="H18" i="2"/>
  <c r="O18" i="2"/>
  <c r="S18" i="2"/>
  <c r="N18" i="2"/>
  <c r="G18" i="2"/>
  <c r="G25" i="2" s="1"/>
  <c r="K18" i="2"/>
  <c r="V18" i="2"/>
  <c r="AC211" i="7"/>
  <c r="AJ314" i="7" l="1"/>
  <c r="AJ299" i="7"/>
  <c r="AD246" i="7"/>
  <c r="AD211" i="7"/>
  <c r="AD241" i="7"/>
  <c r="AK279" i="7"/>
  <c r="AL279" i="7" s="1" a="1"/>
  <c r="AL279" i="7" s="1"/>
  <c r="AN279" i="7"/>
  <c r="AK284" i="7"/>
  <c r="AL284" i="7" s="1" a="1"/>
  <c r="AL284" i="7" s="1"/>
  <c r="AN284" i="7"/>
  <c r="AK289" i="7"/>
  <c r="AL289" i="7" s="1" a="1"/>
  <c r="AL289" i="7" s="1"/>
  <c r="AN289" i="7"/>
  <c r="AK309" i="7"/>
  <c r="AL309" i="7" s="1" a="1"/>
  <c r="AL309" i="7" s="1"/>
  <c r="AN309" i="7"/>
  <c r="AK314" i="7"/>
  <c r="AL314" i="7" s="1" a="1"/>
  <c r="AL314" i="7" s="1"/>
  <c r="AN314" i="7"/>
  <c r="AK304" i="7"/>
  <c r="AL304" i="7" s="1" a="1"/>
  <c r="AL304" i="7" s="1"/>
  <c r="AN304" i="7"/>
  <c r="AK299" i="7"/>
  <c r="AL299" i="7" s="1" a="1"/>
  <c r="AL299" i="7" s="1"/>
  <c r="AN299" i="7"/>
  <c r="AJ269" i="7"/>
  <c r="AD226" i="7"/>
  <c r="AJ294" i="7"/>
  <c r="AD216" i="7"/>
  <c r="AJ274" i="7"/>
  <c r="AD236" i="7"/>
  <c r="F18" i="2"/>
  <c r="F8" i="2"/>
  <c r="AN269" i="7" l="1"/>
  <c r="AK269" i="7"/>
  <c r="AK274" i="7"/>
  <c r="AL274" i="7" s="1" a="1"/>
  <c r="AL274" i="7" s="1"/>
  <c r="AN274" i="7"/>
  <c r="AK294" i="7"/>
  <c r="AL294" i="7" s="1" a="1"/>
  <c r="AL294" i="7" s="1"/>
  <c r="AN294" i="7"/>
  <c r="AL269" i="7" a="1"/>
  <c r="AL269" i="7" s="1"/>
  <c r="AB208" i="7"/>
  <c r="F20" i="2" s="1"/>
  <c r="F22" i="2" s="1"/>
  <c r="F25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<sst xmlns="http://schemas.openxmlformats.org/spreadsheetml/2006/main" count="742" uniqueCount="116">
  <si>
    <t>Bitte in der folgenden Tabelle den Antwortbogen vom ÖH-ProbeMedAT 2022 übertragen</t>
  </si>
  <si>
    <t>Hier werden die richtigen Antworten eingetragen</t>
  </si>
  <si>
    <t>Hier wird kontrolliert, ob die Antworten richtig, oder falsch sind</t>
  </si>
  <si>
    <t>BMS</t>
  </si>
  <si>
    <t>Biologie</t>
  </si>
  <si>
    <t>Antworten bitte hier eingeben</t>
  </si>
  <si>
    <t>Summe der richtigen Antworten</t>
  </si>
  <si>
    <t>Zu erreichbare Punkte</t>
  </si>
  <si>
    <t>Zum Beispiel, wenn Antwort A angekreuzt wurde</t>
  </si>
  <si>
    <t>A, a</t>
  </si>
  <si>
    <t>A</t>
  </si>
  <si>
    <t>a</t>
  </si>
  <si>
    <t>C</t>
  </si>
  <si>
    <t>B</t>
  </si>
  <si>
    <t>E</t>
  </si>
  <si>
    <t>D</t>
  </si>
  <si>
    <t>Diese Frage wurde erfolgreich beanstandet, keine Antwort ist notwendig</t>
  </si>
  <si>
    <t xml:space="preserve">d </t>
  </si>
  <si>
    <t>Chemie</t>
  </si>
  <si>
    <t>Physik</t>
  </si>
  <si>
    <t>Mathematik</t>
  </si>
  <si>
    <t>TV</t>
  </si>
  <si>
    <t>Textverständnis</t>
  </si>
  <si>
    <t>KFF</t>
  </si>
  <si>
    <t>Figuren zusammensetzen</t>
  </si>
  <si>
    <t>Zahlenfolgen</t>
  </si>
  <si>
    <t>Wortflüssigkeit</t>
  </si>
  <si>
    <t>Gedächtnis und Merkfähigkeit</t>
  </si>
  <si>
    <t>Implikationen</t>
  </si>
  <si>
    <t>Implkationen erkennen</t>
  </si>
  <si>
    <t>e</t>
  </si>
  <si>
    <t>d</t>
  </si>
  <si>
    <t>b</t>
  </si>
  <si>
    <t>c</t>
  </si>
  <si>
    <t>SEK</t>
  </si>
  <si>
    <t>Emotionen erkennen</t>
  </si>
  <si>
    <t>Eher wahrscheinlich (X)</t>
  </si>
  <si>
    <t>Eher unwahr-scheinlich (X)</t>
  </si>
  <si>
    <t>Eher wahr-scheinlich (X)</t>
  </si>
  <si>
    <t>Zum Beispiel wenn eher wahrscheinlich gekreuzt wurde</t>
  </si>
  <si>
    <t>X</t>
  </si>
  <si>
    <t>Zum Beispiel wenn eher unwahrscheinlich gekreuzt wurde</t>
  </si>
  <si>
    <t>x</t>
  </si>
  <si>
    <t>Soziales Entscheiden</t>
  </si>
  <si>
    <t>Zum Beispiel, wenn Antwort A1 gekreuzt wurde</t>
  </si>
  <si>
    <t>Zum Beispiel, wenn Antwort B2 gekreuzt wurde</t>
  </si>
  <si>
    <t>Zum Beispiel, wenn Antwort C3 gekreuzt wurde</t>
  </si>
  <si>
    <t>Zum Beispiel, wenn Antwort D4 gekreuzt wurde</t>
  </si>
  <si>
    <t>Zum Beispiel, wenn Antwort E5 gekreuzt wurde</t>
  </si>
  <si>
    <t>86 A</t>
  </si>
  <si>
    <t>86 B</t>
  </si>
  <si>
    <t>86 C</t>
  </si>
  <si>
    <t>86 D</t>
  </si>
  <si>
    <t>86 E</t>
  </si>
  <si>
    <t>87 A</t>
  </si>
  <si>
    <t>87 B</t>
  </si>
  <si>
    <t>87 C</t>
  </si>
  <si>
    <t>87 D</t>
  </si>
  <si>
    <t>87 E</t>
  </si>
  <si>
    <t>88 A</t>
  </si>
  <si>
    <t>88 B</t>
  </si>
  <si>
    <t>88 C</t>
  </si>
  <si>
    <t>88 D</t>
  </si>
  <si>
    <t>88 E</t>
  </si>
  <si>
    <t>89 A</t>
  </si>
  <si>
    <t>89 B</t>
  </si>
  <si>
    <t>89 C</t>
  </si>
  <si>
    <t>89 D</t>
  </si>
  <si>
    <t>89 E</t>
  </si>
  <si>
    <t>90 A</t>
  </si>
  <si>
    <t>90 B</t>
  </si>
  <si>
    <t>90 C</t>
  </si>
  <si>
    <t>90 D</t>
  </si>
  <si>
    <t>90 E</t>
  </si>
  <si>
    <t>91 A</t>
  </si>
  <si>
    <t>91 B</t>
  </si>
  <si>
    <t>91 C</t>
  </si>
  <si>
    <t>91 D</t>
  </si>
  <si>
    <t>91 E</t>
  </si>
  <si>
    <t>92 A</t>
  </si>
  <si>
    <t>92 B</t>
  </si>
  <si>
    <t>92 C</t>
  </si>
  <si>
    <t>92 D</t>
  </si>
  <si>
    <t>92 E</t>
  </si>
  <si>
    <t>93 A</t>
  </si>
  <si>
    <t>93 B</t>
  </si>
  <si>
    <t>93 C</t>
  </si>
  <si>
    <t>93 D</t>
  </si>
  <si>
    <t>93 E</t>
  </si>
  <si>
    <t>94 A</t>
  </si>
  <si>
    <t>94 B</t>
  </si>
  <si>
    <t>94 C</t>
  </si>
  <si>
    <t>94 D</t>
  </si>
  <si>
    <t>94 E</t>
  </si>
  <si>
    <t>95 A</t>
  </si>
  <si>
    <t>95 B</t>
  </si>
  <si>
    <t>95 C</t>
  </si>
  <si>
    <t>95 D</t>
  </si>
  <si>
    <t>95 E</t>
  </si>
  <si>
    <t>Sobald alle Antworten eingetragen wurden, bitte im Feld daneben ein "X" machen</t>
  </si>
  <si>
    <t>Kategorie</t>
  </si>
  <si>
    <t>Punkte</t>
  </si>
  <si>
    <t>Anteil</t>
  </si>
  <si>
    <t>Probe MedAt</t>
  </si>
  <si>
    <t>MedAT 2022</t>
  </si>
  <si>
    <t>Mathe</t>
  </si>
  <si>
    <t>Erreicht</t>
  </si>
  <si>
    <t>FZ</t>
  </si>
  <si>
    <t>ZF</t>
  </si>
  <si>
    <t>WF</t>
  </si>
  <si>
    <t>GM</t>
  </si>
  <si>
    <t>IMP</t>
  </si>
  <si>
    <t>EE</t>
  </si>
  <si>
    <t>SE</t>
  </si>
  <si>
    <t>WERTUNG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</si>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</sst>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B2B2B2"/>
      </right>
      <top style="medium">
        <color rgb="FF000000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rgb="FF000000"/>
      </top>
      <bottom style="thin">
        <color rgb="FFB2B2B2"/>
      </bottom>
      <diagonal/>
    </border>
    <border>
      <left style="thin">
        <color rgb="FFB2B2B2"/>
      </left>
      <right style="medium">
        <color rgb="FF000000"/>
      </right>
      <top style="medium">
        <color rgb="FF000000"/>
      </top>
      <bottom style="thin">
        <color rgb="FFB2B2B2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000000"/>
      </bottom>
      <diagonal/>
    </border>
    <border>
      <left style="thin">
        <color rgb="FFB2B2B2"/>
      </left>
      <right style="medium">
        <color rgb="FF000000"/>
      </right>
      <top style="thin">
        <color rgb="FFB2B2B2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16" applyNumberFormat="0" applyAlignment="0" applyProtection="0"/>
    <xf numFmtId="0" fontId="1" fillId="11" borderId="17" applyNumberFormat="0" applyFont="0" applyAlignment="0" applyProtection="0"/>
    <xf numFmtId="0" fontId="12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0" fontId="2" fillId="0" borderId="4" xfId="1" applyNumberFormat="1" applyFont="1" applyBorder="1" applyAlignment="1">
      <alignment horizontal="center" vertical="center"/>
    </xf>
    <xf numFmtId="10" fontId="2" fillId="3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6" borderId="0" xfId="5" applyAlignment="1">
      <alignment horizontal="center" vertical="center" wrapText="1"/>
    </xf>
    <xf numFmtId="0" fontId="1" fillId="8" borderId="0" xfId="7" applyAlignment="1">
      <alignment horizontal="center" vertical="center" wrapText="1"/>
    </xf>
    <xf numFmtId="0" fontId="1" fillId="7" borderId="0" xfId="6" applyAlignment="1">
      <alignment horizontal="center" vertical="center" wrapText="1"/>
    </xf>
    <xf numFmtId="0" fontId="1" fillId="9" borderId="0" xfId="8" applyAlignment="1">
      <alignment horizontal="center" vertical="center" wrapText="1"/>
    </xf>
    <xf numFmtId="0" fontId="1" fillId="9" borderId="0" xfId="8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5" borderId="2" xfId="4" applyBorder="1" applyAlignment="1">
      <alignment horizontal="center" vertical="center" wrapText="1"/>
    </xf>
    <xf numFmtId="0" fontId="7" fillId="5" borderId="3" xfId="4" applyBorder="1" applyAlignment="1">
      <alignment horizontal="center" vertical="center" wrapText="1"/>
    </xf>
    <xf numFmtId="0" fontId="7" fillId="5" borderId="10" xfId="4" applyBorder="1" applyAlignment="1">
      <alignment horizontal="center" vertical="center" wrapText="1"/>
    </xf>
    <xf numFmtId="0" fontId="7" fillId="5" borderId="11" xfId="4" applyBorder="1" applyAlignment="1">
      <alignment horizontal="center" vertical="center" wrapText="1"/>
    </xf>
    <xf numFmtId="0" fontId="7" fillId="5" borderId="15" xfId="4" applyBorder="1" applyAlignment="1">
      <alignment horizontal="center" vertical="center" wrapText="1"/>
    </xf>
    <xf numFmtId="0" fontId="7" fillId="5" borderId="4" xfId="4" applyBorder="1" applyAlignment="1">
      <alignment horizontal="center" vertical="center" wrapText="1"/>
    </xf>
    <xf numFmtId="0" fontId="7" fillId="5" borderId="7" xfId="4" applyBorder="1" applyAlignment="1">
      <alignment horizontal="center" vertical="center" wrapText="1"/>
    </xf>
    <xf numFmtId="41" fontId="1" fillId="0" borderId="10" xfId="2" applyFont="1" applyBorder="1" applyAlignment="1">
      <alignment horizontal="center" vertical="center" wrapText="1"/>
    </xf>
    <xf numFmtId="41" fontId="1" fillId="0" borderId="12" xfId="2" applyFont="1" applyBorder="1" applyAlignment="1">
      <alignment horizontal="center" vertical="center" wrapText="1"/>
    </xf>
    <xf numFmtId="41" fontId="1" fillId="0" borderId="15" xfId="2" applyFont="1" applyBorder="1" applyAlignment="1">
      <alignment horizontal="center" vertical="center" wrapText="1"/>
    </xf>
    <xf numFmtId="41" fontId="1" fillId="0" borderId="5" xfId="2" applyFont="1" applyBorder="1" applyAlignment="1">
      <alignment horizontal="left" vertical="center"/>
    </xf>
    <xf numFmtId="41" fontId="1" fillId="0" borderId="6" xfId="2" applyFont="1" applyBorder="1" applyAlignment="1">
      <alignment horizontal="left" vertical="center"/>
    </xf>
    <xf numFmtId="41" fontId="1" fillId="0" borderId="7" xfId="2" applyFont="1" applyBorder="1" applyAlignment="1">
      <alignment horizontal="left" vertical="center"/>
    </xf>
    <xf numFmtId="0" fontId="7" fillId="5" borderId="0" xfId="4" applyBorder="1" applyAlignment="1">
      <alignment horizontal="center" vertical="center"/>
    </xf>
    <xf numFmtId="0" fontId="7" fillId="5" borderId="14" xfId="4" applyBorder="1" applyAlignment="1">
      <alignment horizontal="center" vertical="center"/>
    </xf>
    <xf numFmtId="0" fontId="7" fillId="5" borderId="8" xfId="4" applyBorder="1" applyAlignment="1">
      <alignment horizontal="center" vertical="center"/>
    </xf>
    <xf numFmtId="0" fontId="7" fillId="5" borderId="9" xfId="4" applyBorder="1" applyAlignment="1">
      <alignment horizontal="center" vertical="center"/>
    </xf>
    <xf numFmtId="0" fontId="7" fillId="5" borderId="1" xfId="4" applyBorder="1" applyAlignment="1">
      <alignment horizontal="center" vertical="center"/>
    </xf>
    <xf numFmtId="0" fontId="7" fillId="5" borderId="3" xfId="4" applyBorder="1" applyAlignment="1">
      <alignment horizontal="center" vertical="center"/>
    </xf>
    <xf numFmtId="0" fontId="7" fillId="5" borderId="6" xfId="4" applyBorder="1" applyAlignment="1">
      <alignment horizontal="center" vertical="center" wrapText="1"/>
    </xf>
    <xf numFmtId="0" fontId="7" fillId="5" borderId="2" xfId="4" applyBorder="1" applyAlignment="1">
      <alignment horizontal="center" vertical="center"/>
    </xf>
    <xf numFmtId="41" fontId="1" fillId="0" borderId="5" xfId="2" applyFont="1" applyBorder="1" applyAlignment="1">
      <alignment horizontal="center" vertical="center" wrapText="1"/>
    </xf>
    <xf numFmtId="41" fontId="1" fillId="0" borderId="6" xfId="2" applyFont="1" applyBorder="1" applyAlignment="1">
      <alignment horizontal="center" vertical="center" wrapText="1"/>
    </xf>
    <xf numFmtId="41" fontId="1" fillId="0" borderId="7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1" fontId="6" fillId="4" borderId="0" xfId="3" applyNumberFormat="1"/>
    <xf numFmtId="0" fontId="6" fillId="4" borderId="0" xfId="3"/>
    <xf numFmtId="0" fontId="8" fillId="10" borderId="16" xfId="9" applyAlignment="1">
      <alignment horizontal="center" vertical="center" wrapText="1"/>
    </xf>
    <xf numFmtId="41" fontId="8" fillId="10" borderId="16" xfId="9" applyNumberFormat="1" applyAlignment="1">
      <alignment horizontal="left" vertical="center"/>
    </xf>
    <xf numFmtId="41" fontId="8" fillId="10" borderId="16" xfId="9" applyNumberFormat="1"/>
    <xf numFmtId="0" fontId="8" fillId="10" borderId="16" xfId="9"/>
    <xf numFmtId="0" fontId="0" fillId="11" borderId="19" xfId="10" applyFont="1" applyBorder="1"/>
    <xf numFmtId="0" fontId="8" fillId="10" borderId="18" xfId="9" applyBorder="1" applyAlignment="1">
      <alignment horizontal="center" vertical="center"/>
    </xf>
    <xf numFmtId="41" fontId="1" fillId="0" borderId="20" xfId="2" applyFont="1" applyBorder="1" applyAlignment="1">
      <alignment horizontal="left" vertical="center"/>
    </xf>
    <xf numFmtId="41" fontId="1" fillId="0" borderId="21" xfId="2" applyFont="1" applyBorder="1" applyAlignment="1">
      <alignment horizontal="left" vertical="center"/>
    </xf>
    <xf numFmtId="41" fontId="1" fillId="0" borderId="22" xfId="2" applyFont="1" applyBorder="1" applyAlignment="1">
      <alignment horizontal="left" vertical="center"/>
    </xf>
    <xf numFmtId="0" fontId="0" fillId="11" borderId="26" xfId="10" applyFont="1" applyBorder="1"/>
    <xf numFmtId="0" fontId="0" fillId="11" borderId="27" xfId="10" applyFont="1" applyBorder="1"/>
    <xf numFmtId="0" fontId="0" fillId="11" borderId="28" xfId="10" applyFont="1" applyBorder="1"/>
    <xf numFmtId="0" fontId="0" fillId="11" borderId="17" xfId="10" applyFont="1" applyAlignment="1">
      <alignment horizontal="center" vertical="center" wrapText="1"/>
    </xf>
    <xf numFmtId="0" fontId="0" fillId="11" borderId="17" xfId="10" applyFont="1" applyAlignment="1">
      <alignment horizontal="center" vertical="center"/>
    </xf>
    <xf numFmtId="0" fontId="0" fillId="11" borderId="17" xfId="10" applyFont="1"/>
    <xf numFmtId="0" fontId="0" fillId="11" borderId="29" xfId="10" applyFont="1" applyBorder="1"/>
    <xf numFmtId="0" fontId="10" fillId="11" borderId="30" xfId="10" applyFont="1" applyBorder="1" applyAlignment="1">
      <alignment horizontal="left" vertical="center"/>
    </xf>
    <xf numFmtId="0" fontId="0" fillId="11" borderId="31" xfId="10" applyFont="1" applyBorder="1" applyAlignment="1">
      <alignment horizontal="center" vertical="center" wrapText="1"/>
    </xf>
    <xf numFmtId="0" fontId="0" fillId="11" borderId="31" xfId="10" applyFont="1" applyBorder="1" applyAlignment="1">
      <alignment horizontal="center" vertical="center"/>
    </xf>
    <xf numFmtId="0" fontId="0" fillId="11" borderId="31" xfId="10" applyFont="1" applyBorder="1"/>
    <xf numFmtId="0" fontId="0" fillId="11" borderId="32" xfId="10" applyFont="1" applyBorder="1"/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5" borderId="5" xfId="4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37" xfId="0" applyBorder="1" applyAlignment="1">
      <alignment horizontal="center" vertical="center"/>
    </xf>
    <xf numFmtId="0" fontId="0" fillId="0" borderId="38" xfId="0" applyBorder="1"/>
    <xf numFmtId="0" fontId="0" fillId="0" borderId="39" xfId="0" applyBorder="1" applyAlignment="1">
      <alignment horizontal="center" vertical="center"/>
    </xf>
    <xf numFmtId="0" fontId="0" fillId="0" borderId="40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2" fontId="0" fillId="0" borderId="0" xfId="0" applyNumberFormat="1"/>
    <xf numFmtId="41" fontId="0" fillId="0" borderId="0" xfId="0" applyNumberFormat="1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6" fillId="4" borderId="0" xfId="3" applyNumberFormat="1"/>
    <xf numFmtId="0" fontId="2" fillId="3" borderId="12" xfId="0" applyFont="1" applyFill="1" applyBorder="1" applyAlignment="1">
      <alignment horizontal="center" vertical="center"/>
    </xf>
    <xf numFmtId="1" fontId="2" fillId="2" borderId="50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0" fillId="11" borderId="53" xfId="10" applyFont="1" applyBorder="1" applyAlignment="1">
      <alignment horizontal="center" vertical="center"/>
    </xf>
    <xf numFmtId="0" fontId="0" fillId="11" borderId="54" xfId="10" applyFont="1" applyBorder="1" applyAlignment="1">
      <alignment horizontal="center" vertical="center"/>
    </xf>
    <xf numFmtId="0" fontId="0" fillId="11" borderId="57" xfId="10" applyFont="1" applyBorder="1" applyAlignment="1">
      <alignment horizontal="center" vertical="center"/>
    </xf>
    <xf numFmtId="0" fontId="0" fillId="11" borderId="58" xfId="10" applyFont="1" applyBorder="1" applyAlignment="1">
      <alignment horizontal="center" vertical="center"/>
    </xf>
    <xf numFmtId="0" fontId="3" fillId="11" borderId="52" xfId="1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9" fontId="2" fillId="2" borderId="44" xfId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14" fontId="2" fillId="2" borderId="72" xfId="0" applyNumberFormat="1" applyFont="1" applyFill="1" applyBorder="1" applyAlignment="1">
      <alignment horizontal="center" vertical="center"/>
    </xf>
    <xf numFmtId="14" fontId="2" fillId="2" borderId="73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0" fontId="2" fillId="0" borderId="45" xfId="1" applyNumberFormat="1" applyFont="1" applyBorder="1" applyAlignment="1">
      <alignment horizontal="center" vertical="center"/>
    </xf>
    <xf numFmtId="10" fontId="2" fillId="0" borderId="74" xfId="1" applyNumberFormat="1" applyFont="1" applyBorder="1" applyAlignment="1">
      <alignment horizontal="center" vertical="center"/>
    </xf>
    <xf numFmtId="10" fontId="2" fillId="3" borderId="45" xfId="1" applyNumberFormat="1" applyFont="1" applyFill="1" applyBorder="1" applyAlignment="1">
      <alignment horizontal="center" vertical="center"/>
    </xf>
    <xf numFmtId="10" fontId="2" fillId="3" borderId="74" xfId="1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4" fontId="3" fillId="2" borderId="45" xfId="0" applyNumberFormat="1" applyFont="1" applyFill="1" applyBorder="1" applyAlignment="1">
      <alignment horizontal="center" vertical="center"/>
    </xf>
    <xf numFmtId="14" fontId="3" fillId="2" borderId="74" xfId="0" applyNumberFormat="1" applyFont="1" applyFill="1" applyBorder="1" applyAlignment="1">
      <alignment horizontal="center" vertical="center"/>
    </xf>
    <xf numFmtId="10" fontId="3" fillId="0" borderId="46" xfId="1" applyNumberFormat="1" applyFont="1" applyBorder="1" applyAlignment="1">
      <alignment horizontal="center" vertical="center"/>
    </xf>
    <xf numFmtId="10" fontId="3" fillId="0" borderId="47" xfId="1" applyNumberFormat="1" applyFont="1" applyBorder="1" applyAlignment="1">
      <alignment horizontal="center" vertical="center"/>
    </xf>
    <xf numFmtId="10" fontId="3" fillId="0" borderId="75" xfId="1" applyNumberFormat="1" applyFont="1" applyBorder="1" applyAlignment="1">
      <alignment horizontal="center" vertical="center"/>
    </xf>
    <xf numFmtId="41" fontId="1" fillId="12" borderId="21" xfId="2" applyFont="1" applyFill="1" applyBorder="1" applyAlignment="1">
      <alignment horizontal="left" vertical="center"/>
    </xf>
    <xf numFmtId="0" fontId="11" fillId="10" borderId="16" xfId="9" applyFont="1" applyAlignment="1">
      <alignment horizontal="center"/>
    </xf>
    <xf numFmtId="0" fontId="10" fillId="11" borderId="23" xfId="10" applyFont="1" applyBorder="1" applyAlignment="1">
      <alignment horizontal="left"/>
    </xf>
    <xf numFmtId="0" fontId="10" fillId="11" borderId="24" xfId="10" applyFont="1" applyBorder="1" applyAlignment="1">
      <alignment horizontal="left"/>
    </xf>
    <xf numFmtId="0" fontId="10" fillId="11" borderId="25" xfId="10" applyFont="1" applyBorder="1" applyAlignment="1">
      <alignment horizontal="left"/>
    </xf>
    <xf numFmtId="0" fontId="1" fillId="6" borderId="0" xfId="5" applyAlignment="1">
      <alignment horizontal="center"/>
    </xf>
    <xf numFmtId="0" fontId="1" fillId="7" borderId="0" xfId="6" applyAlignment="1">
      <alignment horizontal="center"/>
    </xf>
    <xf numFmtId="0" fontId="1" fillId="8" borderId="0" xfId="7" applyAlignment="1">
      <alignment horizontal="center"/>
    </xf>
    <xf numFmtId="0" fontId="1" fillId="9" borderId="0" xfId="8" applyAlignment="1">
      <alignment horizontal="center"/>
    </xf>
    <xf numFmtId="0" fontId="6" fillId="4" borderId="17" xfId="3" applyBorder="1" applyAlignment="1">
      <alignment horizontal="center"/>
    </xf>
    <xf numFmtId="0" fontId="8" fillId="10" borderId="16" xfId="9" applyAlignment="1">
      <alignment horizont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2" fillId="2" borderId="4" xfId="1" applyFont="1" applyFill="1" applyBorder="1" applyAlignment="1">
      <alignment horizontal="center" vertical="center"/>
    </xf>
    <xf numFmtId="0" fontId="13" fillId="10" borderId="55" xfId="11" applyFont="1" applyFill="1" applyBorder="1" applyAlignment="1"/>
    <xf numFmtId="0" fontId="13" fillId="10" borderId="56" xfId="11" applyFont="1" applyFill="1" applyBorder="1" applyAlignment="1"/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9" fontId="2" fillId="2" borderId="44" xfId="1" applyFont="1" applyFill="1" applyBorder="1" applyAlignment="1">
      <alignment horizontal="center" vertical="center"/>
    </xf>
    <xf numFmtId="0" fontId="2" fillId="2" borderId="50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</cellXfs>
  <cellStyles count="12">
    <cellStyle name="40 % - Akzent1" xfId="5" builtinId="31"/>
    <cellStyle name="40 % - Akzent2" xfId="6" builtinId="35"/>
    <cellStyle name="40 % - Akzent3" xfId="7" builtinId="39"/>
    <cellStyle name="40 % - Akzent6" xfId="8" builtinId="51"/>
    <cellStyle name="Dezimal [0]" xfId="2" builtinId="6"/>
    <cellStyle name="Eingabe" xfId="9" builtinId="20"/>
    <cellStyle name="Gut" xfId="3" builtinId="26"/>
    <cellStyle name="Hyperlink" xfId="11" xr:uid="{00000000-000B-0000-0000-000008000000}"/>
    <cellStyle name="Neutral" xfId="4" builtinId="28"/>
    <cellStyle name="Notiz" xfId="10" builtinId="10"/>
    <cellStyle name="Prozent" xfId="1" builtinId="5"/>
    <cellStyle name="Standard" xfId="0" builtinId="0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495300</xdr:colOff>
      <xdr:row>0</xdr:row>
      <xdr:rowOff>1924050</xdr:rowOff>
    </xdr:to>
    <xdr:pic>
      <xdr:nvPicPr>
        <xdr:cNvPr id="9" name="Bild 1">
          <a:extLst>
            <a:ext uri="{FF2B5EF4-FFF2-40B4-BE49-F238E27FC236}">
              <a16:creationId xmlns:a16="http://schemas.microsoft.com/office/drawing/2014/main" id="{609081E5-6827-4F05-9C4E-898C91EB3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0"/>
          <a:ext cx="4114800" cy="192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orms.office.com/r/e3je6Z8agc" TargetMode="External"/><Relationship Id="rId1" Type="http://schemas.openxmlformats.org/officeDocument/2006/relationships/hyperlink" Target="https://forms.office.com/Pages/ResponsePage.aspx?id=GNu3ftB7xEaURpEzTnjRIT9jL7JmvKlHsBERHVkT65hUQzRZRVozTE9VMDAzQkk0SUxGOEkxRDI5Mi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0F5B-D564-456E-A998-2790584D005F}">
  <dimension ref="B1:AP322"/>
  <sheetViews>
    <sheetView tabSelected="1" topLeftCell="A203" zoomScale="25" zoomScaleNormal="25" zoomScaleSheetLayoutView="50" workbookViewId="0">
      <selection activeCell="AY260" sqref="AY260"/>
    </sheetView>
  </sheetViews>
  <sheetFormatPr baseColWidth="10" defaultColWidth="16.28515625" defaultRowHeight="15" x14ac:dyDescent="0.25"/>
  <cols>
    <col min="1" max="1" width="11.42578125" customWidth="1"/>
    <col min="2" max="2" width="5.42578125" customWidth="1"/>
    <col min="3" max="3" width="17.7109375" style="9" customWidth="1"/>
    <col min="4" max="4" width="15.85546875" style="2" customWidth="1"/>
    <col min="5" max="5" width="15.5703125" customWidth="1"/>
    <col min="11" max="11" width="0" hidden="1" customWidth="1"/>
    <col min="12" max="12" width="20.5703125" hidden="1" customWidth="1"/>
    <col min="13" max="13" width="5.42578125" hidden="1" customWidth="1"/>
    <col min="14" max="14" width="17.7109375" style="9" hidden="1" customWidth="1"/>
    <col min="15" max="15" width="15.85546875" style="2" hidden="1" customWidth="1"/>
    <col min="16" max="16" width="15.5703125" hidden="1" customWidth="1"/>
    <col min="17" max="23" width="16.28515625" hidden="1" customWidth="1"/>
    <col min="24" max="24" width="5.42578125" hidden="1" customWidth="1"/>
    <col min="25" max="25" width="17.7109375" style="9" hidden="1" customWidth="1"/>
    <col min="26" max="26" width="15.85546875" style="2" hidden="1" customWidth="1"/>
    <col min="27" max="27" width="15.5703125" hidden="1" customWidth="1"/>
    <col min="28" max="39" width="16.28515625" hidden="1" customWidth="1"/>
    <col min="40" max="40" width="7.7109375" hidden="1" customWidth="1"/>
    <col min="41" max="42" width="16.28515625" hidden="1" customWidth="1"/>
    <col min="43" max="44" width="16.28515625" customWidth="1"/>
  </cols>
  <sheetData>
    <row r="1" spans="2:30" ht="153.75" customHeight="1" x14ac:dyDescent="0.25"/>
    <row r="2" spans="2:30" x14ac:dyDescent="0.25">
      <c r="B2" s="145" t="s">
        <v>0</v>
      </c>
      <c r="C2" s="145"/>
      <c r="D2" s="145"/>
      <c r="E2" s="145"/>
      <c r="F2" s="145"/>
      <c r="G2" s="145"/>
      <c r="H2" s="145"/>
      <c r="M2" s="153" t="s">
        <v>1</v>
      </c>
      <c r="N2" s="153"/>
      <c r="O2" s="153"/>
      <c r="P2" s="153"/>
      <c r="Q2" s="153"/>
      <c r="R2" s="153"/>
      <c r="S2" s="153"/>
      <c r="X2" s="154" t="s">
        <v>2</v>
      </c>
      <c r="Y2" s="154"/>
      <c r="Z2" s="154"/>
      <c r="AA2" s="154"/>
      <c r="AB2" s="154"/>
      <c r="AC2" s="154"/>
      <c r="AD2" s="154"/>
    </row>
    <row r="3" spans="2:30" ht="45" x14ac:dyDescent="0.25">
      <c r="B3" s="149" t="s">
        <v>3</v>
      </c>
      <c r="C3" s="10" t="s">
        <v>4</v>
      </c>
      <c r="D3" s="10" t="s">
        <v>5</v>
      </c>
      <c r="M3" s="149" t="s">
        <v>3</v>
      </c>
      <c r="N3" s="10" t="s">
        <v>4</v>
      </c>
      <c r="O3" s="10" t="s">
        <v>5</v>
      </c>
      <c r="P3" s="10" t="s">
        <v>5</v>
      </c>
      <c r="X3" s="149" t="s">
        <v>3</v>
      </c>
      <c r="Y3" s="10" t="s">
        <v>4</v>
      </c>
      <c r="Z3" s="10" t="s">
        <v>5</v>
      </c>
      <c r="AA3" s="10" t="s">
        <v>6</v>
      </c>
      <c r="AB3" s="10" t="s">
        <v>7</v>
      </c>
    </row>
    <row r="4" spans="2:30" ht="45.75" thickBot="1" x14ac:dyDescent="0.3">
      <c r="B4" s="149"/>
      <c r="C4" s="23" t="s">
        <v>8</v>
      </c>
      <c r="D4" s="26" t="s">
        <v>9</v>
      </c>
      <c r="M4" s="149"/>
      <c r="N4" s="23" t="s">
        <v>8</v>
      </c>
      <c r="O4" s="24" t="s">
        <v>10</v>
      </c>
      <c r="P4" s="24" t="s">
        <v>11</v>
      </c>
      <c r="X4" s="149"/>
      <c r="Y4" s="23" t="s">
        <v>8</v>
      </c>
      <c r="Z4" s="24" t="s">
        <v>10</v>
      </c>
      <c r="AA4" s="98" t="str">
        <f>IF($H$320="X",SUM(Z5:Z44),"")</f>
        <v/>
      </c>
      <c r="AB4" s="51">
        <v>38</v>
      </c>
    </row>
    <row r="5" spans="2:30" x14ac:dyDescent="0.25">
      <c r="B5" s="149"/>
      <c r="C5" s="30">
        <v>1</v>
      </c>
      <c r="D5" s="58"/>
      <c r="E5" t="str">
        <f>IF($H$320="X",IF($Z5=1,"Richtig","Falsch"),"")</f>
        <v/>
      </c>
      <c r="M5" s="149"/>
      <c r="N5" s="30">
        <v>1</v>
      </c>
      <c r="O5" s="33" t="s">
        <v>12</v>
      </c>
      <c r="P5" s="33" t="str">
        <f>LOWER(O5)</f>
        <v>c</v>
      </c>
      <c r="X5" s="149"/>
      <c r="Y5" s="30">
        <v>1</v>
      </c>
      <c r="Z5" s="33">
        <f>IF(OR($D5=$O5,$D5=$P5),1,0)</f>
        <v>0</v>
      </c>
    </row>
    <row r="6" spans="2:30" x14ac:dyDescent="0.25">
      <c r="B6" s="149"/>
      <c r="C6" s="31">
        <v>2</v>
      </c>
      <c r="D6" s="59"/>
      <c r="E6" t="str">
        <f t="shared" ref="E6:E44" si="0">IF($H$320="X",IF($Z6=1,"Richtig","Falsch"),"")</f>
        <v/>
      </c>
      <c r="M6" s="149"/>
      <c r="N6" s="31">
        <v>2</v>
      </c>
      <c r="O6" s="34" t="s">
        <v>10</v>
      </c>
      <c r="P6" s="33" t="str">
        <f t="shared" ref="P6:P44" si="1">LOWER(O6)</f>
        <v>a</v>
      </c>
      <c r="X6" s="149"/>
      <c r="Y6" s="31">
        <v>2</v>
      </c>
      <c r="Z6" s="33">
        <f t="shared" ref="Z6:Z44" si="2">IF(OR($D6=$O6,$D6=$P6),1,0)</f>
        <v>0</v>
      </c>
    </row>
    <row r="7" spans="2:30" x14ac:dyDescent="0.25">
      <c r="B7" s="149"/>
      <c r="C7" s="31">
        <v>3</v>
      </c>
      <c r="D7" s="59"/>
      <c r="E7" t="str">
        <f t="shared" si="0"/>
        <v/>
      </c>
      <c r="M7" s="149"/>
      <c r="N7" s="31">
        <v>3</v>
      </c>
      <c r="O7" s="34" t="s">
        <v>13</v>
      </c>
      <c r="P7" s="33" t="str">
        <f t="shared" si="1"/>
        <v>b</v>
      </c>
      <c r="X7" s="149"/>
      <c r="Y7" s="31">
        <v>3</v>
      </c>
      <c r="Z7" s="33">
        <f t="shared" si="2"/>
        <v>0</v>
      </c>
    </row>
    <row r="8" spans="2:30" x14ac:dyDescent="0.25">
      <c r="B8" s="149"/>
      <c r="C8" s="31">
        <v>4</v>
      </c>
      <c r="D8" s="59"/>
      <c r="E8" t="str">
        <f t="shared" si="0"/>
        <v/>
      </c>
      <c r="M8" s="149"/>
      <c r="N8" s="31">
        <v>4</v>
      </c>
      <c r="O8" s="34" t="s">
        <v>14</v>
      </c>
      <c r="P8" s="33" t="str">
        <f t="shared" si="1"/>
        <v>e</v>
      </c>
      <c r="X8" s="149"/>
      <c r="Y8" s="31">
        <v>4</v>
      </c>
      <c r="Z8" s="33">
        <f t="shared" si="2"/>
        <v>0</v>
      </c>
    </row>
    <row r="9" spans="2:30" x14ac:dyDescent="0.25">
      <c r="B9" s="149"/>
      <c r="C9" s="31">
        <v>5</v>
      </c>
      <c r="D9" s="59"/>
      <c r="E9" t="str">
        <f t="shared" si="0"/>
        <v/>
      </c>
      <c r="M9" s="149"/>
      <c r="N9" s="31">
        <v>5</v>
      </c>
      <c r="O9" s="34" t="s">
        <v>15</v>
      </c>
      <c r="P9" s="33" t="str">
        <f t="shared" si="1"/>
        <v>d</v>
      </c>
      <c r="X9" s="149"/>
      <c r="Y9" s="31">
        <v>5</v>
      </c>
      <c r="Z9" s="33">
        <f t="shared" si="2"/>
        <v>0</v>
      </c>
    </row>
    <row r="10" spans="2:30" x14ac:dyDescent="0.25">
      <c r="B10" s="149"/>
      <c r="C10" s="31">
        <v>6</v>
      </c>
      <c r="D10" s="59"/>
      <c r="E10" t="str">
        <f t="shared" si="0"/>
        <v/>
      </c>
      <c r="M10" s="149"/>
      <c r="N10" s="31">
        <v>6</v>
      </c>
      <c r="O10" s="34" t="s">
        <v>13</v>
      </c>
      <c r="P10" s="33" t="str">
        <f t="shared" si="1"/>
        <v>b</v>
      </c>
      <c r="X10" s="149"/>
      <c r="Y10" s="31">
        <v>6</v>
      </c>
      <c r="Z10" s="33">
        <f t="shared" si="2"/>
        <v>0</v>
      </c>
    </row>
    <row r="11" spans="2:30" x14ac:dyDescent="0.25">
      <c r="B11" s="149"/>
      <c r="C11" s="31">
        <v>7</v>
      </c>
      <c r="D11" s="59"/>
      <c r="E11" t="str">
        <f t="shared" si="0"/>
        <v/>
      </c>
      <c r="M11" s="149"/>
      <c r="N11" s="31">
        <v>7</v>
      </c>
      <c r="O11" s="34" t="s">
        <v>10</v>
      </c>
      <c r="P11" s="33" t="str">
        <f t="shared" si="1"/>
        <v>a</v>
      </c>
      <c r="X11" s="149"/>
      <c r="Y11" s="31">
        <v>7</v>
      </c>
      <c r="Z11" s="33">
        <f t="shared" si="2"/>
        <v>0</v>
      </c>
    </row>
    <row r="12" spans="2:30" x14ac:dyDescent="0.25">
      <c r="B12" s="149"/>
      <c r="C12" s="31">
        <v>8</v>
      </c>
      <c r="D12" s="59"/>
      <c r="E12" t="str">
        <f t="shared" si="0"/>
        <v/>
      </c>
      <c r="M12" s="149"/>
      <c r="N12" s="31">
        <v>8</v>
      </c>
      <c r="O12" s="34" t="s">
        <v>10</v>
      </c>
      <c r="P12" s="33" t="str">
        <f t="shared" si="1"/>
        <v>a</v>
      </c>
      <c r="X12" s="149"/>
      <c r="Y12" s="31">
        <v>8</v>
      </c>
      <c r="Z12" s="33">
        <f t="shared" si="2"/>
        <v>0</v>
      </c>
    </row>
    <row r="13" spans="2:30" x14ac:dyDescent="0.25">
      <c r="B13" s="149"/>
      <c r="C13" s="31">
        <v>9</v>
      </c>
      <c r="D13" s="59"/>
      <c r="E13" t="str">
        <f t="shared" si="0"/>
        <v/>
      </c>
      <c r="M13" s="149"/>
      <c r="N13" s="31">
        <v>9</v>
      </c>
      <c r="O13" s="34" t="s">
        <v>15</v>
      </c>
      <c r="P13" s="33" t="str">
        <f t="shared" si="1"/>
        <v>d</v>
      </c>
      <c r="X13" s="149"/>
      <c r="Y13" s="31">
        <v>9</v>
      </c>
      <c r="Z13" s="33">
        <f t="shared" si="2"/>
        <v>0</v>
      </c>
    </row>
    <row r="14" spans="2:30" x14ac:dyDescent="0.25">
      <c r="B14" s="149"/>
      <c r="C14" s="31">
        <v>10</v>
      </c>
      <c r="D14" s="59"/>
      <c r="E14" t="str">
        <f t="shared" si="0"/>
        <v/>
      </c>
      <c r="M14" s="149"/>
      <c r="N14" s="31">
        <v>10</v>
      </c>
      <c r="O14" s="34" t="s">
        <v>14</v>
      </c>
      <c r="P14" s="33" t="str">
        <f t="shared" si="1"/>
        <v>e</v>
      </c>
      <c r="X14" s="149"/>
      <c r="Y14" s="31">
        <v>10</v>
      </c>
      <c r="Z14" s="33">
        <f t="shared" si="2"/>
        <v>0</v>
      </c>
    </row>
    <row r="15" spans="2:30" x14ac:dyDescent="0.25">
      <c r="B15" s="149"/>
      <c r="C15" s="31">
        <v>11</v>
      </c>
      <c r="D15" s="144"/>
      <c r="E15" t="s">
        <v>16</v>
      </c>
      <c r="M15" s="149"/>
      <c r="N15" s="31">
        <v>11</v>
      </c>
      <c r="O15" s="34"/>
      <c r="P15" s="33" t="str">
        <f t="shared" si="1"/>
        <v/>
      </c>
      <c r="X15" s="149"/>
      <c r="Y15" s="31">
        <v>11</v>
      </c>
      <c r="Z15" s="33"/>
    </row>
    <row r="16" spans="2:30" x14ac:dyDescent="0.25">
      <c r="B16" s="149"/>
      <c r="C16" s="31">
        <v>12</v>
      </c>
      <c r="D16" s="59"/>
      <c r="E16" t="str">
        <f t="shared" si="0"/>
        <v/>
      </c>
      <c r="M16" s="149"/>
      <c r="N16" s="31">
        <v>12</v>
      </c>
      <c r="O16" s="34" t="s">
        <v>14</v>
      </c>
      <c r="P16" s="33" t="str">
        <f t="shared" si="1"/>
        <v>e</v>
      </c>
      <c r="X16" s="149"/>
      <c r="Y16" s="31">
        <v>12</v>
      </c>
      <c r="Z16" s="33">
        <f t="shared" si="2"/>
        <v>0</v>
      </c>
    </row>
    <row r="17" spans="2:26" x14ac:dyDescent="0.25">
      <c r="B17" s="149"/>
      <c r="C17" s="31">
        <v>13</v>
      </c>
      <c r="D17" s="59"/>
      <c r="E17" t="str">
        <f t="shared" si="0"/>
        <v/>
      </c>
      <c r="M17" s="149"/>
      <c r="N17" s="31">
        <v>13</v>
      </c>
      <c r="O17" s="34" t="s">
        <v>14</v>
      </c>
      <c r="P17" s="33" t="str">
        <f t="shared" si="1"/>
        <v>e</v>
      </c>
      <c r="X17" s="149"/>
      <c r="Y17" s="31">
        <v>13</v>
      </c>
      <c r="Z17" s="33">
        <f t="shared" si="2"/>
        <v>0</v>
      </c>
    </row>
    <row r="18" spans="2:26" x14ac:dyDescent="0.25">
      <c r="B18" s="149"/>
      <c r="C18" s="31">
        <v>14</v>
      </c>
      <c r="D18" s="144"/>
      <c r="E18" t="s">
        <v>16</v>
      </c>
      <c r="M18" s="149"/>
      <c r="N18" s="31">
        <v>14</v>
      </c>
      <c r="O18" s="34"/>
      <c r="P18" s="33" t="str">
        <f t="shared" si="1"/>
        <v/>
      </c>
      <c r="X18" s="149"/>
      <c r="Y18" s="31">
        <v>14</v>
      </c>
      <c r="Z18" s="33"/>
    </row>
    <row r="19" spans="2:26" x14ac:dyDescent="0.25">
      <c r="B19" s="149"/>
      <c r="C19" s="31">
        <v>15</v>
      </c>
      <c r="D19" s="59"/>
      <c r="E19" t="str">
        <f t="shared" si="0"/>
        <v/>
      </c>
      <c r="M19" s="149"/>
      <c r="N19" s="31">
        <v>15</v>
      </c>
      <c r="O19" s="34" t="s">
        <v>12</v>
      </c>
      <c r="P19" s="33" t="str">
        <f t="shared" si="1"/>
        <v>c</v>
      </c>
      <c r="X19" s="149"/>
      <c r="Y19" s="31">
        <v>15</v>
      </c>
      <c r="Z19" s="33">
        <f t="shared" si="2"/>
        <v>0</v>
      </c>
    </row>
    <row r="20" spans="2:26" x14ac:dyDescent="0.25">
      <c r="B20" s="149"/>
      <c r="C20" s="31">
        <v>16</v>
      </c>
      <c r="D20" s="59"/>
      <c r="E20" t="str">
        <f t="shared" si="0"/>
        <v/>
      </c>
      <c r="M20" s="149"/>
      <c r="N20" s="31">
        <v>16</v>
      </c>
      <c r="O20" s="34" t="s">
        <v>13</v>
      </c>
      <c r="P20" s="33" t="str">
        <f t="shared" si="1"/>
        <v>b</v>
      </c>
      <c r="X20" s="149"/>
      <c r="Y20" s="31">
        <v>16</v>
      </c>
      <c r="Z20" s="33">
        <f t="shared" si="2"/>
        <v>0</v>
      </c>
    </row>
    <row r="21" spans="2:26" x14ac:dyDescent="0.25">
      <c r="B21" s="149"/>
      <c r="C21" s="31">
        <v>17</v>
      </c>
      <c r="D21" s="59"/>
      <c r="E21" t="str">
        <f t="shared" si="0"/>
        <v/>
      </c>
      <c r="M21" s="149"/>
      <c r="N21" s="31">
        <v>17</v>
      </c>
      <c r="O21" s="34" t="s">
        <v>14</v>
      </c>
      <c r="P21" s="33" t="str">
        <f t="shared" si="1"/>
        <v>e</v>
      </c>
      <c r="X21" s="149"/>
      <c r="Y21" s="31">
        <v>17</v>
      </c>
      <c r="Z21" s="33">
        <f t="shared" si="2"/>
        <v>0</v>
      </c>
    </row>
    <row r="22" spans="2:26" x14ac:dyDescent="0.25">
      <c r="B22" s="149"/>
      <c r="C22" s="31">
        <v>18</v>
      </c>
      <c r="D22" s="59"/>
      <c r="E22" t="str">
        <f t="shared" si="0"/>
        <v/>
      </c>
      <c r="M22" s="149"/>
      <c r="N22" s="31">
        <v>18</v>
      </c>
      <c r="O22" s="34" t="s">
        <v>14</v>
      </c>
      <c r="P22" s="33" t="str">
        <f t="shared" si="1"/>
        <v>e</v>
      </c>
      <c r="X22" s="149"/>
      <c r="Y22" s="31">
        <v>18</v>
      </c>
      <c r="Z22" s="33">
        <f t="shared" si="2"/>
        <v>0</v>
      </c>
    </row>
    <row r="23" spans="2:26" x14ac:dyDescent="0.25">
      <c r="B23" s="149"/>
      <c r="C23" s="31">
        <v>19</v>
      </c>
      <c r="D23" s="59"/>
      <c r="E23" t="str">
        <f t="shared" si="0"/>
        <v/>
      </c>
      <c r="M23" s="149"/>
      <c r="N23" s="31">
        <v>19</v>
      </c>
      <c r="O23" s="34" t="s">
        <v>14</v>
      </c>
      <c r="P23" s="33" t="str">
        <f t="shared" si="1"/>
        <v>e</v>
      </c>
      <c r="X23" s="149"/>
      <c r="Y23" s="31">
        <v>19</v>
      </c>
      <c r="Z23" s="33">
        <f t="shared" si="2"/>
        <v>0</v>
      </c>
    </row>
    <row r="24" spans="2:26" x14ac:dyDescent="0.25">
      <c r="B24" s="149"/>
      <c r="C24" s="31">
        <v>20</v>
      </c>
      <c r="D24" s="59"/>
      <c r="E24" t="str">
        <f t="shared" si="0"/>
        <v/>
      </c>
      <c r="M24" s="149"/>
      <c r="N24" s="31">
        <v>20</v>
      </c>
      <c r="O24" s="34" t="s">
        <v>13</v>
      </c>
      <c r="P24" s="33" t="str">
        <f t="shared" si="1"/>
        <v>b</v>
      </c>
      <c r="X24" s="149"/>
      <c r="Y24" s="31">
        <v>20</v>
      </c>
      <c r="Z24" s="33">
        <f t="shared" si="2"/>
        <v>0</v>
      </c>
    </row>
    <row r="25" spans="2:26" x14ac:dyDescent="0.25">
      <c r="B25" s="149"/>
      <c r="C25" s="31">
        <v>21</v>
      </c>
      <c r="D25" s="59"/>
      <c r="E25" t="str">
        <f t="shared" si="0"/>
        <v/>
      </c>
      <c r="M25" s="149"/>
      <c r="N25" s="31">
        <v>21</v>
      </c>
      <c r="O25" s="34" t="s">
        <v>14</v>
      </c>
      <c r="P25" s="33" t="str">
        <f t="shared" si="1"/>
        <v>e</v>
      </c>
      <c r="X25" s="149"/>
      <c r="Y25" s="31">
        <v>21</v>
      </c>
      <c r="Z25" s="33">
        <f t="shared" si="2"/>
        <v>0</v>
      </c>
    </row>
    <row r="26" spans="2:26" x14ac:dyDescent="0.25">
      <c r="B26" s="149"/>
      <c r="C26" s="31">
        <v>22</v>
      </c>
      <c r="D26" s="59"/>
      <c r="E26" t="str">
        <f t="shared" si="0"/>
        <v/>
      </c>
      <c r="M26" s="149"/>
      <c r="N26" s="31">
        <v>22</v>
      </c>
      <c r="O26" s="34" t="s">
        <v>12</v>
      </c>
      <c r="P26" s="33" t="str">
        <f t="shared" si="1"/>
        <v>c</v>
      </c>
      <c r="X26" s="149"/>
      <c r="Y26" s="31">
        <v>22</v>
      </c>
      <c r="Z26" s="33">
        <f t="shared" si="2"/>
        <v>0</v>
      </c>
    </row>
    <row r="27" spans="2:26" x14ac:dyDescent="0.25">
      <c r="B27" s="149"/>
      <c r="C27" s="31">
        <v>23</v>
      </c>
      <c r="D27" s="59"/>
      <c r="E27" t="str">
        <f t="shared" si="0"/>
        <v/>
      </c>
      <c r="M27" s="149"/>
      <c r="N27" s="31">
        <v>23</v>
      </c>
      <c r="O27" s="34" t="s">
        <v>15</v>
      </c>
      <c r="P27" s="33" t="str">
        <f t="shared" si="1"/>
        <v>d</v>
      </c>
      <c r="X27" s="149"/>
      <c r="Y27" s="31">
        <v>23</v>
      </c>
      <c r="Z27" s="33">
        <f t="shared" si="2"/>
        <v>0</v>
      </c>
    </row>
    <row r="28" spans="2:26" x14ac:dyDescent="0.25">
      <c r="B28" s="149"/>
      <c r="C28" s="31">
        <v>24</v>
      </c>
      <c r="D28" s="59"/>
      <c r="E28" t="str">
        <f t="shared" si="0"/>
        <v/>
      </c>
      <c r="M28" s="149"/>
      <c r="N28" s="31">
        <v>24</v>
      </c>
      <c r="O28" s="34" t="s">
        <v>13</v>
      </c>
      <c r="P28" s="33" t="str">
        <f t="shared" si="1"/>
        <v>b</v>
      </c>
      <c r="X28" s="149"/>
      <c r="Y28" s="31">
        <v>24</v>
      </c>
      <c r="Z28" s="33">
        <f t="shared" si="2"/>
        <v>0</v>
      </c>
    </row>
    <row r="29" spans="2:26" x14ac:dyDescent="0.25">
      <c r="B29" s="149"/>
      <c r="C29" s="31">
        <v>25</v>
      </c>
      <c r="D29" s="59"/>
      <c r="E29" t="str">
        <f t="shared" si="0"/>
        <v/>
      </c>
      <c r="M29" s="149"/>
      <c r="N29" s="31">
        <v>25</v>
      </c>
      <c r="O29" s="34" t="s">
        <v>10</v>
      </c>
      <c r="P29" s="33" t="str">
        <f t="shared" si="1"/>
        <v>a</v>
      </c>
      <c r="X29" s="149"/>
      <c r="Y29" s="31">
        <v>25</v>
      </c>
      <c r="Z29" s="33">
        <f t="shared" si="2"/>
        <v>0</v>
      </c>
    </row>
    <row r="30" spans="2:26" x14ac:dyDescent="0.25">
      <c r="B30" s="149"/>
      <c r="C30" s="31">
        <v>26</v>
      </c>
      <c r="D30" s="59"/>
      <c r="E30" t="str">
        <f t="shared" si="0"/>
        <v/>
      </c>
      <c r="M30" s="149"/>
      <c r="N30" s="31">
        <v>26</v>
      </c>
      <c r="O30" s="34" t="s">
        <v>12</v>
      </c>
      <c r="P30" s="33" t="str">
        <f t="shared" si="1"/>
        <v>c</v>
      </c>
      <c r="X30" s="149"/>
      <c r="Y30" s="31">
        <v>26</v>
      </c>
      <c r="Z30" s="33">
        <f t="shared" si="2"/>
        <v>0</v>
      </c>
    </row>
    <row r="31" spans="2:26" x14ac:dyDescent="0.25">
      <c r="B31" s="149"/>
      <c r="C31" s="31">
        <v>27</v>
      </c>
      <c r="D31" s="59"/>
      <c r="E31" t="str">
        <f t="shared" si="0"/>
        <v/>
      </c>
      <c r="M31" s="149"/>
      <c r="N31" s="31">
        <v>27</v>
      </c>
      <c r="O31" s="34" t="s">
        <v>15</v>
      </c>
      <c r="P31" s="33" t="s">
        <v>17</v>
      </c>
      <c r="X31" s="149"/>
      <c r="Y31" s="31">
        <v>27</v>
      </c>
      <c r="Z31" s="33">
        <f t="shared" si="2"/>
        <v>0</v>
      </c>
    </row>
    <row r="32" spans="2:26" x14ac:dyDescent="0.25">
      <c r="B32" s="149"/>
      <c r="C32" s="31">
        <v>28</v>
      </c>
      <c r="D32" s="59"/>
      <c r="E32" t="str">
        <f t="shared" si="0"/>
        <v/>
      </c>
      <c r="M32" s="149"/>
      <c r="N32" s="31">
        <v>28</v>
      </c>
      <c r="O32" s="34" t="s">
        <v>10</v>
      </c>
      <c r="P32" s="33" t="str">
        <f t="shared" si="1"/>
        <v>a</v>
      </c>
      <c r="X32" s="149"/>
      <c r="Y32" s="31">
        <v>28</v>
      </c>
      <c r="Z32" s="33">
        <f t="shared" si="2"/>
        <v>0</v>
      </c>
    </row>
    <row r="33" spans="2:28" x14ac:dyDescent="0.25">
      <c r="B33" s="149"/>
      <c r="C33" s="31">
        <v>29</v>
      </c>
      <c r="D33" s="59"/>
      <c r="E33" t="str">
        <f t="shared" si="0"/>
        <v/>
      </c>
      <c r="M33" s="149"/>
      <c r="N33" s="31">
        <v>29</v>
      </c>
      <c r="O33" s="34" t="s">
        <v>12</v>
      </c>
      <c r="P33" s="33" t="str">
        <f t="shared" si="1"/>
        <v>c</v>
      </c>
      <c r="X33" s="149"/>
      <c r="Y33" s="31">
        <v>29</v>
      </c>
      <c r="Z33" s="33">
        <f t="shared" si="2"/>
        <v>0</v>
      </c>
    </row>
    <row r="34" spans="2:28" x14ac:dyDescent="0.25">
      <c r="B34" s="149"/>
      <c r="C34" s="31">
        <v>30</v>
      </c>
      <c r="D34" s="59"/>
      <c r="E34" t="str">
        <f t="shared" si="0"/>
        <v/>
      </c>
      <c r="M34" s="149"/>
      <c r="N34" s="31">
        <v>30</v>
      </c>
      <c r="O34" s="34" t="s">
        <v>12</v>
      </c>
      <c r="P34" s="33" t="str">
        <f t="shared" si="1"/>
        <v>c</v>
      </c>
      <c r="X34" s="149"/>
      <c r="Y34" s="31">
        <v>30</v>
      </c>
      <c r="Z34" s="33">
        <f t="shared" si="2"/>
        <v>0</v>
      </c>
    </row>
    <row r="35" spans="2:28" x14ac:dyDescent="0.25">
      <c r="B35" s="149"/>
      <c r="C35" s="31">
        <v>31</v>
      </c>
      <c r="D35" s="59"/>
      <c r="E35" t="str">
        <f t="shared" si="0"/>
        <v/>
      </c>
      <c r="M35" s="149"/>
      <c r="N35" s="31">
        <v>31</v>
      </c>
      <c r="O35" s="34" t="s">
        <v>13</v>
      </c>
      <c r="P35" s="33" t="str">
        <f t="shared" si="1"/>
        <v>b</v>
      </c>
      <c r="X35" s="149"/>
      <c r="Y35" s="31">
        <v>31</v>
      </c>
      <c r="Z35" s="33">
        <f t="shared" si="2"/>
        <v>0</v>
      </c>
    </row>
    <row r="36" spans="2:28" x14ac:dyDescent="0.25">
      <c r="B36" s="149"/>
      <c r="C36" s="31">
        <v>32</v>
      </c>
      <c r="D36" s="59"/>
      <c r="E36" t="str">
        <f t="shared" si="0"/>
        <v/>
      </c>
      <c r="M36" s="149"/>
      <c r="N36" s="31">
        <v>32</v>
      </c>
      <c r="O36" s="34" t="s">
        <v>13</v>
      </c>
      <c r="P36" s="33" t="str">
        <f t="shared" si="1"/>
        <v>b</v>
      </c>
      <c r="X36" s="149"/>
      <c r="Y36" s="31">
        <v>32</v>
      </c>
      <c r="Z36" s="33">
        <f t="shared" si="2"/>
        <v>0</v>
      </c>
    </row>
    <row r="37" spans="2:28" x14ac:dyDescent="0.25">
      <c r="B37" s="149"/>
      <c r="C37" s="31">
        <v>33</v>
      </c>
      <c r="D37" s="59"/>
      <c r="E37" t="str">
        <f t="shared" si="0"/>
        <v/>
      </c>
      <c r="M37" s="149"/>
      <c r="N37" s="31">
        <v>33</v>
      </c>
      <c r="O37" s="34" t="s">
        <v>10</v>
      </c>
      <c r="P37" s="33" t="str">
        <f t="shared" si="1"/>
        <v>a</v>
      </c>
      <c r="X37" s="149"/>
      <c r="Y37" s="31">
        <v>33</v>
      </c>
      <c r="Z37" s="33">
        <f t="shared" si="2"/>
        <v>0</v>
      </c>
    </row>
    <row r="38" spans="2:28" x14ac:dyDescent="0.25">
      <c r="B38" s="149"/>
      <c r="C38" s="31">
        <v>34</v>
      </c>
      <c r="D38" s="59"/>
      <c r="E38" t="str">
        <f t="shared" si="0"/>
        <v/>
      </c>
      <c r="M38" s="149"/>
      <c r="N38" s="31">
        <v>34</v>
      </c>
      <c r="O38" s="34" t="s">
        <v>10</v>
      </c>
      <c r="P38" s="33" t="str">
        <f t="shared" si="1"/>
        <v>a</v>
      </c>
      <c r="X38" s="149"/>
      <c r="Y38" s="31">
        <v>34</v>
      </c>
      <c r="Z38" s="33">
        <f t="shared" si="2"/>
        <v>0</v>
      </c>
    </row>
    <row r="39" spans="2:28" x14ac:dyDescent="0.25">
      <c r="B39" s="149"/>
      <c r="C39" s="31">
        <v>35</v>
      </c>
      <c r="D39" s="59"/>
      <c r="E39" t="str">
        <f t="shared" si="0"/>
        <v/>
      </c>
      <c r="M39" s="149"/>
      <c r="N39" s="31">
        <v>35</v>
      </c>
      <c r="O39" s="34" t="s">
        <v>12</v>
      </c>
      <c r="P39" s="33" t="str">
        <f t="shared" si="1"/>
        <v>c</v>
      </c>
      <c r="X39" s="149"/>
      <c r="Y39" s="31">
        <v>35</v>
      </c>
      <c r="Z39" s="33">
        <f t="shared" si="2"/>
        <v>0</v>
      </c>
    </row>
    <row r="40" spans="2:28" x14ac:dyDescent="0.25">
      <c r="B40" s="149"/>
      <c r="C40" s="31">
        <v>36</v>
      </c>
      <c r="D40" s="59"/>
      <c r="E40" t="str">
        <f t="shared" si="0"/>
        <v/>
      </c>
      <c r="M40" s="149"/>
      <c r="N40" s="31">
        <v>36</v>
      </c>
      <c r="O40" s="34" t="s">
        <v>12</v>
      </c>
      <c r="P40" s="33" t="str">
        <f t="shared" si="1"/>
        <v>c</v>
      </c>
      <c r="X40" s="149"/>
      <c r="Y40" s="31">
        <v>36</v>
      </c>
      <c r="Z40" s="33">
        <f t="shared" si="2"/>
        <v>0</v>
      </c>
    </row>
    <row r="41" spans="2:28" x14ac:dyDescent="0.25">
      <c r="B41" s="149"/>
      <c r="C41" s="31">
        <v>37</v>
      </c>
      <c r="D41" s="59"/>
      <c r="E41" t="str">
        <f t="shared" si="0"/>
        <v/>
      </c>
      <c r="M41" s="149"/>
      <c r="N41" s="31">
        <v>37</v>
      </c>
      <c r="O41" s="34" t="s">
        <v>10</v>
      </c>
      <c r="P41" s="33" t="str">
        <f t="shared" si="1"/>
        <v>a</v>
      </c>
      <c r="X41" s="149"/>
      <c r="Y41" s="31">
        <v>37</v>
      </c>
      <c r="Z41" s="33">
        <f t="shared" si="2"/>
        <v>0</v>
      </c>
    </row>
    <row r="42" spans="2:28" x14ac:dyDescent="0.25">
      <c r="B42" s="149"/>
      <c r="C42" s="31">
        <v>38</v>
      </c>
      <c r="D42" s="59"/>
      <c r="E42" t="str">
        <f t="shared" si="0"/>
        <v/>
      </c>
      <c r="M42" s="149"/>
      <c r="N42" s="31">
        <v>38</v>
      </c>
      <c r="O42" s="34" t="s">
        <v>10</v>
      </c>
      <c r="P42" s="33" t="str">
        <f t="shared" si="1"/>
        <v>a</v>
      </c>
      <c r="X42" s="149"/>
      <c r="Y42" s="31">
        <v>38</v>
      </c>
      <c r="Z42" s="33">
        <f t="shared" si="2"/>
        <v>0</v>
      </c>
    </row>
    <row r="43" spans="2:28" x14ac:dyDescent="0.25">
      <c r="B43" s="149"/>
      <c r="C43" s="31">
        <v>39</v>
      </c>
      <c r="D43" s="59"/>
      <c r="E43" t="str">
        <f t="shared" si="0"/>
        <v/>
      </c>
      <c r="M43" s="149"/>
      <c r="N43" s="31">
        <v>39</v>
      </c>
      <c r="O43" s="34" t="s">
        <v>14</v>
      </c>
      <c r="P43" s="33" t="str">
        <f t="shared" si="1"/>
        <v>e</v>
      </c>
      <c r="X43" s="149"/>
      <c r="Y43" s="31">
        <v>39</v>
      </c>
      <c r="Z43" s="33">
        <f t="shared" si="2"/>
        <v>0</v>
      </c>
    </row>
    <row r="44" spans="2:28" ht="15.75" thickBot="1" x14ac:dyDescent="0.3">
      <c r="B44" s="149"/>
      <c r="C44" s="32">
        <v>40</v>
      </c>
      <c r="D44" s="60"/>
      <c r="E44" t="str">
        <f t="shared" si="0"/>
        <v/>
      </c>
      <c r="M44" s="149"/>
      <c r="N44" s="32">
        <v>40</v>
      </c>
      <c r="O44" s="35" t="s">
        <v>15</v>
      </c>
      <c r="P44" s="33" t="str">
        <f t="shared" si="1"/>
        <v>d</v>
      </c>
      <c r="X44" s="149"/>
      <c r="Y44" s="32">
        <v>40</v>
      </c>
      <c r="Z44" s="33">
        <f t="shared" si="2"/>
        <v>0</v>
      </c>
    </row>
    <row r="45" spans="2:28" ht="45" x14ac:dyDescent="0.25">
      <c r="B45" s="149"/>
      <c r="C45" s="10" t="s">
        <v>18</v>
      </c>
      <c r="D45" s="10" t="s">
        <v>5</v>
      </c>
      <c r="M45" s="149"/>
      <c r="N45" s="10" t="s">
        <v>18</v>
      </c>
      <c r="O45" s="10" t="s">
        <v>5</v>
      </c>
      <c r="P45" s="10" t="s">
        <v>5</v>
      </c>
      <c r="X45" s="149"/>
      <c r="Y45" s="10" t="s">
        <v>18</v>
      </c>
      <c r="Z45" s="10" t="s">
        <v>5</v>
      </c>
      <c r="AA45" s="10" t="s">
        <v>6</v>
      </c>
      <c r="AB45" s="10" t="s">
        <v>7</v>
      </c>
    </row>
    <row r="46" spans="2:28" ht="45.75" thickBot="1" x14ac:dyDescent="0.3">
      <c r="B46" s="149"/>
      <c r="C46" s="23" t="s">
        <v>8</v>
      </c>
      <c r="D46" s="26" t="s">
        <v>9</v>
      </c>
      <c r="M46" s="149"/>
      <c r="N46" s="23" t="s">
        <v>8</v>
      </c>
      <c r="O46" s="24" t="s">
        <v>10</v>
      </c>
      <c r="P46" s="24" t="s">
        <v>11</v>
      </c>
      <c r="X46" s="149"/>
      <c r="Y46" s="23" t="s">
        <v>8</v>
      </c>
      <c r="Z46" s="24" t="s">
        <v>10</v>
      </c>
      <c r="AA46" s="98" t="str">
        <f>IF($H$320="X",SUM(Z47:Z70),"")</f>
        <v/>
      </c>
      <c r="AB46" s="51">
        <v>24</v>
      </c>
    </row>
    <row r="47" spans="2:28" x14ac:dyDescent="0.25">
      <c r="B47" s="149"/>
      <c r="C47" s="30">
        <v>41</v>
      </c>
      <c r="D47" s="58"/>
      <c r="E47" t="str">
        <f t="shared" ref="E47:E70" si="3">IF($H$320="X",IF($Z47=1,"Richtig","Falsch"),"")</f>
        <v/>
      </c>
      <c r="M47" s="149"/>
      <c r="N47" s="30">
        <v>41</v>
      </c>
      <c r="O47" s="33" t="s">
        <v>10</v>
      </c>
      <c r="P47" s="33" t="str">
        <f t="shared" ref="P47:P70" si="4">LOWER(O47)</f>
        <v>a</v>
      </c>
      <c r="X47" s="149"/>
      <c r="Y47" s="30">
        <v>41</v>
      </c>
      <c r="Z47" s="33">
        <f>IF(OR($D47=$O47,$D47=$P47),1,0)</f>
        <v>0</v>
      </c>
    </row>
    <row r="48" spans="2:28" x14ac:dyDescent="0.25">
      <c r="B48" s="149"/>
      <c r="C48" s="31">
        <v>42</v>
      </c>
      <c r="D48" s="59"/>
      <c r="E48" t="str">
        <f t="shared" si="3"/>
        <v/>
      </c>
      <c r="M48" s="149"/>
      <c r="N48" s="31">
        <v>42</v>
      </c>
      <c r="O48" s="34" t="s">
        <v>15</v>
      </c>
      <c r="P48" s="33" t="str">
        <f t="shared" si="4"/>
        <v>d</v>
      </c>
      <c r="X48" s="149"/>
      <c r="Y48" s="31">
        <v>42</v>
      </c>
      <c r="Z48" s="33">
        <f t="shared" ref="Z48:Z70" si="5">IF(OR($D48=$O48,$D48=$P48),1,0)</f>
        <v>0</v>
      </c>
    </row>
    <row r="49" spans="2:26" x14ac:dyDescent="0.25">
      <c r="B49" s="149"/>
      <c r="C49" s="31">
        <v>43</v>
      </c>
      <c r="D49" s="59"/>
      <c r="E49" t="str">
        <f t="shared" si="3"/>
        <v/>
      </c>
      <c r="M49" s="149"/>
      <c r="N49" s="31">
        <v>43</v>
      </c>
      <c r="O49" s="34" t="s">
        <v>12</v>
      </c>
      <c r="P49" s="33" t="str">
        <f t="shared" si="4"/>
        <v>c</v>
      </c>
      <c r="X49" s="149"/>
      <c r="Y49" s="31">
        <v>43</v>
      </c>
      <c r="Z49" s="33">
        <f t="shared" si="5"/>
        <v>0</v>
      </c>
    </row>
    <row r="50" spans="2:26" x14ac:dyDescent="0.25">
      <c r="B50" s="149"/>
      <c r="C50" s="31">
        <v>44</v>
      </c>
      <c r="D50" s="59"/>
      <c r="E50" t="str">
        <f t="shared" si="3"/>
        <v/>
      </c>
      <c r="M50" s="149"/>
      <c r="N50" s="31">
        <v>44</v>
      </c>
      <c r="O50" s="34" t="s">
        <v>15</v>
      </c>
      <c r="P50" s="33" t="str">
        <f t="shared" si="4"/>
        <v>d</v>
      </c>
      <c r="X50" s="149"/>
      <c r="Y50" s="31">
        <v>44</v>
      </c>
      <c r="Z50" s="33">
        <f t="shared" si="5"/>
        <v>0</v>
      </c>
    </row>
    <row r="51" spans="2:26" x14ac:dyDescent="0.25">
      <c r="B51" s="149"/>
      <c r="C51" s="31">
        <v>45</v>
      </c>
      <c r="D51" s="59"/>
      <c r="E51" t="str">
        <f t="shared" si="3"/>
        <v/>
      </c>
      <c r="M51" s="149"/>
      <c r="N51" s="31">
        <v>45</v>
      </c>
      <c r="O51" s="34" t="s">
        <v>15</v>
      </c>
      <c r="P51" s="33" t="str">
        <f t="shared" si="4"/>
        <v>d</v>
      </c>
      <c r="X51" s="149"/>
      <c r="Y51" s="31">
        <v>45</v>
      </c>
      <c r="Z51" s="33">
        <f t="shared" si="5"/>
        <v>0</v>
      </c>
    </row>
    <row r="52" spans="2:26" x14ac:dyDescent="0.25">
      <c r="B52" s="149"/>
      <c r="C52" s="31">
        <v>46</v>
      </c>
      <c r="D52" s="59"/>
      <c r="E52" t="str">
        <f t="shared" si="3"/>
        <v/>
      </c>
      <c r="M52" s="149"/>
      <c r="N52" s="31">
        <v>46</v>
      </c>
      <c r="O52" s="34" t="s">
        <v>10</v>
      </c>
      <c r="P52" s="33" t="str">
        <f t="shared" si="4"/>
        <v>a</v>
      </c>
      <c r="X52" s="149"/>
      <c r="Y52" s="31">
        <v>46</v>
      </c>
      <c r="Z52" s="33">
        <f t="shared" si="5"/>
        <v>0</v>
      </c>
    </row>
    <row r="53" spans="2:26" x14ac:dyDescent="0.25">
      <c r="B53" s="149"/>
      <c r="C53" s="31">
        <v>47</v>
      </c>
      <c r="D53" s="59"/>
      <c r="E53" t="str">
        <f t="shared" si="3"/>
        <v/>
      </c>
      <c r="M53" s="149"/>
      <c r="N53" s="31">
        <v>47</v>
      </c>
      <c r="O53" s="34" t="s">
        <v>12</v>
      </c>
      <c r="P53" s="33" t="str">
        <f t="shared" si="4"/>
        <v>c</v>
      </c>
      <c r="X53" s="149"/>
      <c r="Y53" s="31">
        <v>47</v>
      </c>
      <c r="Z53" s="33">
        <f t="shared" si="5"/>
        <v>0</v>
      </c>
    </row>
    <row r="54" spans="2:26" x14ac:dyDescent="0.25">
      <c r="B54" s="149"/>
      <c r="C54" s="31">
        <v>48</v>
      </c>
      <c r="D54" s="59"/>
      <c r="E54" t="str">
        <f t="shared" si="3"/>
        <v/>
      </c>
      <c r="M54" s="149"/>
      <c r="N54" s="31">
        <v>48</v>
      </c>
      <c r="O54" s="34" t="s">
        <v>10</v>
      </c>
      <c r="P54" s="33" t="str">
        <f t="shared" si="4"/>
        <v>a</v>
      </c>
      <c r="X54" s="149"/>
      <c r="Y54" s="31">
        <v>48</v>
      </c>
      <c r="Z54" s="33">
        <f t="shared" si="5"/>
        <v>0</v>
      </c>
    </row>
    <row r="55" spans="2:26" x14ac:dyDescent="0.25">
      <c r="B55" s="149"/>
      <c r="C55" s="31">
        <v>49</v>
      </c>
      <c r="D55" s="59"/>
      <c r="E55" t="str">
        <f t="shared" si="3"/>
        <v/>
      </c>
      <c r="M55" s="149"/>
      <c r="N55" s="31">
        <v>49</v>
      </c>
      <c r="O55" s="34" t="s">
        <v>12</v>
      </c>
      <c r="P55" s="33" t="str">
        <f t="shared" si="4"/>
        <v>c</v>
      </c>
      <c r="X55" s="149"/>
      <c r="Y55" s="31">
        <v>49</v>
      </c>
      <c r="Z55" s="33">
        <f t="shared" si="5"/>
        <v>0</v>
      </c>
    </row>
    <row r="56" spans="2:26" x14ac:dyDescent="0.25">
      <c r="B56" s="149"/>
      <c r="C56" s="31">
        <v>50</v>
      </c>
      <c r="D56" s="59"/>
      <c r="E56" t="str">
        <f t="shared" si="3"/>
        <v/>
      </c>
      <c r="M56" s="149"/>
      <c r="N56" s="31">
        <v>50</v>
      </c>
      <c r="O56" s="34" t="s">
        <v>13</v>
      </c>
      <c r="P56" s="33" t="str">
        <f t="shared" si="4"/>
        <v>b</v>
      </c>
      <c r="X56" s="149"/>
      <c r="Y56" s="31">
        <v>50</v>
      </c>
      <c r="Z56" s="33">
        <f t="shared" si="5"/>
        <v>0</v>
      </c>
    </row>
    <row r="57" spans="2:26" x14ac:dyDescent="0.25">
      <c r="B57" s="149"/>
      <c r="C57" s="31">
        <v>51</v>
      </c>
      <c r="D57" s="59"/>
      <c r="E57" t="str">
        <f t="shared" si="3"/>
        <v/>
      </c>
      <c r="M57" s="149"/>
      <c r="N57" s="31">
        <v>51</v>
      </c>
      <c r="O57" s="34" t="s">
        <v>14</v>
      </c>
      <c r="P57" s="33" t="str">
        <f t="shared" si="4"/>
        <v>e</v>
      </c>
      <c r="X57" s="149"/>
      <c r="Y57" s="31">
        <v>51</v>
      </c>
      <c r="Z57" s="33">
        <f t="shared" si="5"/>
        <v>0</v>
      </c>
    </row>
    <row r="58" spans="2:26" x14ac:dyDescent="0.25">
      <c r="B58" s="149"/>
      <c r="C58" s="31">
        <v>52</v>
      </c>
      <c r="D58" s="59"/>
      <c r="E58" t="str">
        <f t="shared" si="3"/>
        <v/>
      </c>
      <c r="M58" s="149"/>
      <c r="N58" s="31">
        <v>52</v>
      </c>
      <c r="O58" s="34" t="s">
        <v>13</v>
      </c>
      <c r="P58" s="33" t="str">
        <f t="shared" si="4"/>
        <v>b</v>
      </c>
      <c r="X58" s="149"/>
      <c r="Y58" s="31">
        <v>52</v>
      </c>
      <c r="Z58" s="33">
        <f t="shared" si="5"/>
        <v>0</v>
      </c>
    </row>
    <row r="59" spans="2:26" x14ac:dyDescent="0.25">
      <c r="B59" s="149"/>
      <c r="C59" s="31">
        <v>53</v>
      </c>
      <c r="D59" s="59"/>
      <c r="E59" t="str">
        <f t="shared" si="3"/>
        <v/>
      </c>
      <c r="M59" s="149"/>
      <c r="N59" s="31">
        <v>53</v>
      </c>
      <c r="O59" s="34" t="s">
        <v>15</v>
      </c>
      <c r="P59" s="33" t="str">
        <f t="shared" si="4"/>
        <v>d</v>
      </c>
      <c r="X59" s="149"/>
      <c r="Y59" s="31">
        <v>53</v>
      </c>
      <c r="Z59" s="33">
        <f t="shared" si="5"/>
        <v>0</v>
      </c>
    </row>
    <row r="60" spans="2:26" x14ac:dyDescent="0.25">
      <c r="B60" s="149"/>
      <c r="C60" s="31">
        <v>54</v>
      </c>
      <c r="D60" s="59"/>
      <c r="E60" t="str">
        <f t="shared" si="3"/>
        <v/>
      </c>
      <c r="M60" s="149"/>
      <c r="N60" s="31">
        <v>54</v>
      </c>
      <c r="O60" s="34" t="s">
        <v>10</v>
      </c>
      <c r="P60" s="33" t="str">
        <f t="shared" si="4"/>
        <v>a</v>
      </c>
      <c r="X60" s="149"/>
      <c r="Y60" s="31">
        <v>54</v>
      </c>
      <c r="Z60" s="33">
        <f t="shared" si="5"/>
        <v>0</v>
      </c>
    </row>
    <row r="61" spans="2:26" x14ac:dyDescent="0.25">
      <c r="B61" s="149"/>
      <c r="C61" s="31">
        <v>55</v>
      </c>
      <c r="D61" s="59"/>
      <c r="E61" t="str">
        <f t="shared" si="3"/>
        <v/>
      </c>
      <c r="M61" s="149"/>
      <c r="N61" s="31">
        <v>55</v>
      </c>
      <c r="O61" s="34" t="s">
        <v>14</v>
      </c>
      <c r="P61" s="33" t="str">
        <f t="shared" si="4"/>
        <v>e</v>
      </c>
      <c r="X61" s="149"/>
      <c r="Y61" s="31">
        <v>55</v>
      </c>
      <c r="Z61" s="33">
        <f t="shared" si="5"/>
        <v>0</v>
      </c>
    </row>
    <row r="62" spans="2:26" x14ac:dyDescent="0.25">
      <c r="B62" s="149"/>
      <c r="C62" s="31">
        <v>56</v>
      </c>
      <c r="D62" s="59"/>
      <c r="E62" t="str">
        <f t="shared" si="3"/>
        <v/>
      </c>
      <c r="M62" s="149"/>
      <c r="N62" s="31">
        <v>56</v>
      </c>
      <c r="O62" s="34" t="s">
        <v>15</v>
      </c>
      <c r="P62" s="33" t="str">
        <f t="shared" si="4"/>
        <v>d</v>
      </c>
      <c r="X62" s="149"/>
      <c r="Y62" s="31">
        <v>56</v>
      </c>
      <c r="Z62" s="33">
        <f t="shared" si="5"/>
        <v>0</v>
      </c>
    </row>
    <row r="63" spans="2:26" x14ac:dyDescent="0.25">
      <c r="B63" s="149"/>
      <c r="C63" s="31">
        <v>57</v>
      </c>
      <c r="D63" s="59"/>
      <c r="E63" t="str">
        <f t="shared" si="3"/>
        <v/>
      </c>
      <c r="M63" s="149"/>
      <c r="N63" s="31">
        <v>57</v>
      </c>
      <c r="O63" s="34" t="s">
        <v>13</v>
      </c>
      <c r="P63" s="33" t="str">
        <f t="shared" si="4"/>
        <v>b</v>
      </c>
      <c r="X63" s="149"/>
      <c r="Y63" s="31">
        <v>57</v>
      </c>
      <c r="Z63" s="33">
        <f t="shared" si="5"/>
        <v>0</v>
      </c>
    </row>
    <row r="64" spans="2:26" x14ac:dyDescent="0.25">
      <c r="B64" s="149"/>
      <c r="C64" s="31">
        <v>58</v>
      </c>
      <c r="D64" s="59"/>
      <c r="E64" t="str">
        <f t="shared" si="3"/>
        <v/>
      </c>
      <c r="M64" s="149"/>
      <c r="N64" s="31">
        <v>58</v>
      </c>
      <c r="O64" s="34" t="s">
        <v>10</v>
      </c>
      <c r="P64" s="33" t="str">
        <f t="shared" si="4"/>
        <v>a</v>
      </c>
      <c r="X64" s="149"/>
      <c r="Y64" s="31">
        <v>58</v>
      </c>
      <c r="Z64" s="33">
        <f t="shared" si="5"/>
        <v>0</v>
      </c>
    </row>
    <row r="65" spans="2:28" x14ac:dyDescent="0.25">
      <c r="B65" s="149"/>
      <c r="C65" s="31">
        <v>59</v>
      </c>
      <c r="D65" s="59"/>
      <c r="E65" t="str">
        <f t="shared" si="3"/>
        <v/>
      </c>
      <c r="M65" s="149"/>
      <c r="N65" s="31">
        <v>59</v>
      </c>
      <c r="O65" s="34" t="s">
        <v>10</v>
      </c>
      <c r="P65" s="33" t="str">
        <f t="shared" si="4"/>
        <v>a</v>
      </c>
      <c r="X65" s="149"/>
      <c r="Y65" s="31">
        <v>59</v>
      </c>
      <c r="Z65" s="33">
        <f t="shared" si="5"/>
        <v>0</v>
      </c>
    </row>
    <row r="66" spans="2:28" x14ac:dyDescent="0.25">
      <c r="B66" s="149"/>
      <c r="C66" s="31">
        <v>60</v>
      </c>
      <c r="D66" s="59"/>
      <c r="E66" t="str">
        <f t="shared" si="3"/>
        <v/>
      </c>
      <c r="M66" s="149"/>
      <c r="N66" s="31">
        <v>60</v>
      </c>
      <c r="O66" s="34" t="s">
        <v>12</v>
      </c>
      <c r="P66" s="33" t="str">
        <f t="shared" si="4"/>
        <v>c</v>
      </c>
      <c r="X66" s="149"/>
      <c r="Y66" s="31">
        <v>60</v>
      </c>
      <c r="Z66" s="33">
        <f t="shared" si="5"/>
        <v>0</v>
      </c>
    </row>
    <row r="67" spans="2:28" x14ac:dyDescent="0.25">
      <c r="B67" s="149"/>
      <c r="C67" s="31">
        <v>61</v>
      </c>
      <c r="D67" s="59"/>
      <c r="E67" t="str">
        <f t="shared" si="3"/>
        <v/>
      </c>
      <c r="M67" s="149"/>
      <c r="N67" s="31">
        <v>61</v>
      </c>
      <c r="O67" s="34" t="s">
        <v>13</v>
      </c>
      <c r="P67" s="33" t="str">
        <f t="shared" si="4"/>
        <v>b</v>
      </c>
      <c r="X67" s="149"/>
      <c r="Y67" s="31">
        <v>61</v>
      </c>
      <c r="Z67" s="33">
        <f t="shared" si="5"/>
        <v>0</v>
      </c>
    </row>
    <row r="68" spans="2:28" x14ac:dyDescent="0.25">
      <c r="B68" s="149"/>
      <c r="C68" s="31">
        <v>62</v>
      </c>
      <c r="D68" s="59"/>
      <c r="E68" t="str">
        <f t="shared" si="3"/>
        <v/>
      </c>
      <c r="M68" s="149"/>
      <c r="N68" s="31">
        <v>62</v>
      </c>
      <c r="O68" s="34" t="s">
        <v>15</v>
      </c>
      <c r="P68" s="33" t="str">
        <f t="shared" si="4"/>
        <v>d</v>
      </c>
      <c r="X68" s="149"/>
      <c r="Y68" s="31">
        <v>62</v>
      </c>
      <c r="Z68" s="33">
        <f t="shared" si="5"/>
        <v>0</v>
      </c>
    </row>
    <row r="69" spans="2:28" x14ac:dyDescent="0.25">
      <c r="B69" s="149"/>
      <c r="C69" s="31">
        <v>63</v>
      </c>
      <c r="D69" s="59"/>
      <c r="E69" t="str">
        <f t="shared" si="3"/>
        <v/>
      </c>
      <c r="M69" s="149"/>
      <c r="N69" s="31">
        <v>63</v>
      </c>
      <c r="O69" s="34" t="s">
        <v>14</v>
      </c>
      <c r="P69" s="33" t="str">
        <f t="shared" si="4"/>
        <v>e</v>
      </c>
      <c r="X69" s="149"/>
      <c r="Y69" s="31">
        <v>63</v>
      </c>
      <c r="Z69" s="33">
        <f t="shared" si="5"/>
        <v>0</v>
      </c>
    </row>
    <row r="70" spans="2:28" ht="15.75" thickBot="1" x14ac:dyDescent="0.3">
      <c r="B70" s="149"/>
      <c r="C70" s="32">
        <v>64</v>
      </c>
      <c r="D70" s="60"/>
      <c r="E70" t="str">
        <f t="shared" si="3"/>
        <v/>
      </c>
      <c r="M70" s="149"/>
      <c r="N70" s="32">
        <v>64</v>
      </c>
      <c r="O70" s="35" t="s">
        <v>14</v>
      </c>
      <c r="P70" s="33" t="str">
        <f t="shared" si="4"/>
        <v>e</v>
      </c>
      <c r="X70" s="149"/>
      <c r="Y70" s="32">
        <v>64</v>
      </c>
      <c r="Z70" s="33">
        <f t="shared" si="5"/>
        <v>0</v>
      </c>
    </row>
    <row r="71" spans="2:28" ht="45" x14ac:dyDescent="0.25">
      <c r="B71" s="149"/>
      <c r="C71" s="10" t="s">
        <v>19</v>
      </c>
      <c r="D71" s="10" t="s">
        <v>5</v>
      </c>
      <c r="M71" s="149"/>
      <c r="N71" s="10" t="s">
        <v>19</v>
      </c>
      <c r="O71" s="10" t="s">
        <v>5</v>
      </c>
      <c r="P71" s="10" t="s">
        <v>5</v>
      </c>
      <c r="X71" s="149"/>
      <c r="Y71" s="10" t="s">
        <v>19</v>
      </c>
      <c r="Z71" s="10" t="s">
        <v>5</v>
      </c>
      <c r="AA71" s="10" t="s">
        <v>6</v>
      </c>
      <c r="AB71" s="10" t="s">
        <v>7</v>
      </c>
    </row>
    <row r="72" spans="2:28" ht="45.75" thickBot="1" x14ac:dyDescent="0.3">
      <c r="B72" s="149"/>
      <c r="C72" s="23" t="s">
        <v>8</v>
      </c>
      <c r="D72" s="26" t="s">
        <v>9</v>
      </c>
      <c r="M72" s="149"/>
      <c r="N72" s="23" t="s">
        <v>8</v>
      </c>
      <c r="O72" s="24" t="s">
        <v>10</v>
      </c>
      <c r="P72" s="24" t="s">
        <v>11</v>
      </c>
      <c r="X72" s="149"/>
      <c r="Y72" s="23" t="s">
        <v>8</v>
      </c>
      <c r="Z72" s="24" t="s">
        <v>10</v>
      </c>
      <c r="AA72" s="98" t="str">
        <f>IF($H$320="X",SUM(Z73:Z90),"")</f>
        <v/>
      </c>
      <c r="AB72" s="51">
        <v>17</v>
      </c>
    </row>
    <row r="73" spans="2:28" x14ac:dyDescent="0.25">
      <c r="B73" s="149"/>
      <c r="C73" s="30">
        <v>65</v>
      </c>
      <c r="D73" s="58"/>
      <c r="E73" t="str">
        <f t="shared" ref="E73:E90" si="6">IF($H$320="X",IF($Z73=1,"Richtig","Falsch"),"")</f>
        <v/>
      </c>
      <c r="M73" s="149"/>
      <c r="N73" s="30">
        <v>65</v>
      </c>
      <c r="O73" s="33" t="s">
        <v>15</v>
      </c>
      <c r="P73" s="33" t="str">
        <f>LOWER(O73)</f>
        <v>d</v>
      </c>
      <c r="X73" s="149"/>
      <c r="Y73" s="30">
        <v>65</v>
      </c>
      <c r="Z73" s="33">
        <f t="shared" ref="Z73:Z90" si="7">IF(OR($D73=$O73,$D73=$P73),1,0)</f>
        <v>0</v>
      </c>
    </row>
    <row r="74" spans="2:28" x14ac:dyDescent="0.25">
      <c r="B74" s="149"/>
      <c r="C74" s="31">
        <v>66</v>
      </c>
      <c r="D74" s="59"/>
      <c r="E74" t="str">
        <f t="shared" si="6"/>
        <v/>
      </c>
      <c r="M74" s="149"/>
      <c r="N74" s="31">
        <v>66</v>
      </c>
      <c r="O74" s="34" t="s">
        <v>12</v>
      </c>
      <c r="P74" s="33" t="str">
        <f t="shared" ref="P74:P90" si="8">LOWER(O74)</f>
        <v>c</v>
      </c>
      <c r="X74" s="149"/>
      <c r="Y74" s="31">
        <v>66</v>
      </c>
      <c r="Z74" s="33">
        <f t="shared" si="7"/>
        <v>0</v>
      </c>
    </row>
    <row r="75" spans="2:28" x14ac:dyDescent="0.25">
      <c r="B75" s="149"/>
      <c r="C75" s="31">
        <v>67</v>
      </c>
      <c r="D75" s="59"/>
      <c r="E75" t="str">
        <f t="shared" si="6"/>
        <v/>
      </c>
      <c r="M75" s="149"/>
      <c r="N75" s="31">
        <v>67</v>
      </c>
      <c r="O75" s="34" t="s">
        <v>10</v>
      </c>
      <c r="P75" s="33" t="str">
        <f t="shared" si="8"/>
        <v>a</v>
      </c>
      <c r="X75" s="149"/>
      <c r="Y75" s="31">
        <v>67</v>
      </c>
      <c r="Z75" s="33">
        <f t="shared" si="7"/>
        <v>0</v>
      </c>
    </row>
    <row r="76" spans="2:28" x14ac:dyDescent="0.25">
      <c r="B76" s="149"/>
      <c r="C76" s="31">
        <v>68</v>
      </c>
      <c r="D76" s="59"/>
      <c r="E76" t="str">
        <f t="shared" si="6"/>
        <v/>
      </c>
      <c r="M76" s="149"/>
      <c r="N76" s="31">
        <v>68</v>
      </c>
      <c r="O76" s="34" t="s">
        <v>12</v>
      </c>
      <c r="P76" s="33" t="str">
        <f t="shared" si="8"/>
        <v>c</v>
      </c>
      <c r="X76" s="149"/>
      <c r="Y76" s="31">
        <v>68</v>
      </c>
      <c r="Z76" s="33">
        <f t="shared" si="7"/>
        <v>0</v>
      </c>
    </row>
    <row r="77" spans="2:28" x14ac:dyDescent="0.25">
      <c r="B77" s="149"/>
      <c r="C77" s="31">
        <v>69</v>
      </c>
      <c r="D77" s="59"/>
      <c r="E77" t="str">
        <f t="shared" si="6"/>
        <v/>
      </c>
      <c r="M77" s="149"/>
      <c r="N77" s="31">
        <v>69</v>
      </c>
      <c r="O77" s="34" t="s">
        <v>14</v>
      </c>
      <c r="P77" s="33" t="str">
        <f t="shared" si="8"/>
        <v>e</v>
      </c>
      <c r="X77" s="149"/>
      <c r="Y77" s="31">
        <v>69</v>
      </c>
      <c r="Z77" s="33">
        <f t="shared" si="7"/>
        <v>0</v>
      </c>
    </row>
    <row r="78" spans="2:28" x14ac:dyDescent="0.25">
      <c r="B78" s="149"/>
      <c r="C78" s="31">
        <v>70</v>
      </c>
      <c r="D78" s="59"/>
      <c r="E78" t="str">
        <f t="shared" si="6"/>
        <v/>
      </c>
      <c r="M78" s="149"/>
      <c r="N78" s="31">
        <v>70</v>
      </c>
      <c r="O78" s="34" t="s">
        <v>15</v>
      </c>
      <c r="P78" s="33" t="str">
        <f t="shared" si="8"/>
        <v>d</v>
      </c>
      <c r="X78" s="149"/>
      <c r="Y78" s="31">
        <v>70</v>
      </c>
      <c r="Z78" s="33">
        <f t="shared" si="7"/>
        <v>0</v>
      </c>
    </row>
    <row r="79" spans="2:28" x14ac:dyDescent="0.25">
      <c r="B79" s="149"/>
      <c r="C79" s="31">
        <v>71</v>
      </c>
      <c r="D79" s="59"/>
      <c r="E79" t="str">
        <f t="shared" si="6"/>
        <v/>
      </c>
      <c r="M79" s="149"/>
      <c r="N79" s="31">
        <v>71</v>
      </c>
      <c r="O79" s="34" t="s">
        <v>14</v>
      </c>
      <c r="P79" s="33" t="str">
        <f t="shared" si="8"/>
        <v>e</v>
      </c>
      <c r="X79" s="149"/>
      <c r="Y79" s="31">
        <v>71</v>
      </c>
      <c r="Z79" s="33">
        <f t="shared" si="7"/>
        <v>0</v>
      </c>
    </row>
    <row r="80" spans="2:28" x14ac:dyDescent="0.25">
      <c r="B80" s="149"/>
      <c r="C80" s="31">
        <v>72</v>
      </c>
      <c r="D80" s="59"/>
      <c r="E80" t="str">
        <f t="shared" si="6"/>
        <v/>
      </c>
      <c r="M80" s="149"/>
      <c r="N80" s="31">
        <v>72</v>
      </c>
      <c r="O80" s="34" t="s">
        <v>14</v>
      </c>
      <c r="P80" s="33" t="str">
        <f t="shared" si="8"/>
        <v>e</v>
      </c>
      <c r="X80" s="149"/>
      <c r="Y80" s="31">
        <v>72</v>
      </c>
      <c r="Z80" s="33">
        <f t="shared" si="7"/>
        <v>0</v>
      </c>
    </row>
    <row r="81" spans="2:28" x14ac:dyDescent="0.25">
      <c r="B81" s="149"/>
      <c r="C81" s="31">
        <v>73</v>
      </c>
      <c r="D81" s="59"/>
      <c r="E81" t="str">
        <f t="shared" si="6"/>
        <v/>
      </c>
      <c r="M81" s="149"/>
      <c r="N81" s="31">
        <v>73</v>
      </c>
      <c r="O81" s="34" t="s">
        <v>12</v>
      </c>
      <c r="P81" s="33" t="str">
        <f t="shared" si="8"/>
        <v>c</v>
      </c>
      <c r="X81" s="149"/>
      <c r="Y81" s="31">
        <v>73</v>
      </c>
      <c r="Z81" s="33">
        <f t="shared" si="7"/>
        <v>0</v>
      </c>
    </row>
    <row r="82" spans="2:28" x14ac:dyDescent="0.25">
      <c r="B82" s="149"/>
      <c r="C82" s="31">
        <v>74</v>
      </c>
      <c r="D82" s="144"/>
      <c r="E82" t="s">
        <v>16</v>
      </c>
      <c r="M82" s="149"/>
      <c r="N82" s="31">
        <v>74</v>
      </c>
      <c r="O82" s="34"/>
      <c r="P82" s="33" t="str">
        <f t="shared" si="8"/>
        <v/>
      </c>
      <c r="X82" s="149"/>
      <c r="Y82" s="31">
        <v>74</v>
      </c>
      <c r="Z82" s="33"/>
    </row>
    <row r="83" spans="2:28" x14ac:dyDescent="0.25">
      <c r="B83" s="149"/>
      <c r="C83" s="31">
        <v>75</v>
      </c>
      <c r="D83" s="59"/>
      <c r="E83" t="str">
        <f t="shared" si="6"/>
        <v/>
      </c>
      <c r="M83" s="149"/>
      <c r="N83" s="31">
        <v>75</v>
      </c>
      <c r="O83" s="34" t="s">
        <v>12</v>
      </c>
      <c r="P83" s="33" t="str">
        <f t="shared" si="8"/>
        <v>c</v>
      </c>
      <c r="X83" s="149"/>
      <c r="Y83" s="31">
        <v>75</v>
      </c>
      <c r="Z83" s="33">
        <f t="shared" si="7"/>
        <v>0</v>
      </c>
    </row>
    <row r="84" spans="2:28" x14ac:dyDescent="0.25">
      <c r="B84" s="149"/>
      <c r="C84" s="31">
        <v>76</v>
      </c>
      <c r="D84" s="59"/>
      <c r="E84" t="str">
        <f t="shared" si="6"/>
        <v/>
      </c>
      <c r="M84" s="149"/>
      <c r="N84" s="31">
        <v>76</v>
      </c>
      <c r="O84" s="34" t="s">
        <v>15</v>
      </c>
      <c r="P84" s="33" t="str">
        <f t="shared" si="8"/>
        <v>d</v>
      </c>
      <c r="X84" s="149"/>
      <c r="Y84" s="31">
        <v>76</v>
      </c>
      <c r="Z84" s="33">
        <f t="shared" si="7"/>
        <v>0</v>
      </c>
    </row>
    <row r="85" spans="2:28" x14ac:dyDescent="0.25">
      <c r="B85" s="149"/>
      <c r="C85" s="31">
        <v>77</v>
      </c>
      <c r="D85" s="59"/>
      <c r="E85" t="str">
        <f t="shared" si="6"/>
        <v/>
      </c>
      <c r="M85" s="149"/>
      <c r="N85" s="31">
        <v>77</v>
      </c>
      <c r="O85" s="34" t="s">
        <v>14</v>
      </c>
      <c r="P85" s="33" t="str">
        <f t="shared" si="8"/>
        <v>e</v>
      </c>
      <c r="X85" s="149"/>
      <c r="Y85" s="31">
        <v>77</v>
      </c>
      <c r="Z85" s="33">
        <f t="shared" si="7"/>
        <v>0</v>
      </c>
    </row>
    <row r="86" spans="2:28" x14ac:dyDescent="0.25">
      <c r="B86" s="149"/>
      <c r="C86" s="31">
        <v>78</v>
      </c>
      <c r="D86" s="59"/>
      <c r="E86" t="str">
        <f t="shared" si="6"/>
        <v/>
      </c>
      <c r="M86" s="149"/>
      <c r="N86" s="31">
        <v>78</v>
      </c>
      <c r="O86" s="34" t="s">
        <v>14</v>
      </c>
      <c r="P86" s="33" t="str">
        <f t="shared" si="8"/>
        <v>e</v>
      </c>
      <c r="X86" s="149"/>
      <c r="Y86" s="31">
        <v>78</v>
      </c>
      <c r="Z86" s="33">
        <f t="shared" si="7"/>
        <v>0</v>
      </c>
    </row>
    <row r="87" spans="2:28" x14ac:dyDescent="0.25">
      <c r="B87" s="149"/>
      <c r="C87" s="31">
        <v>79</v>
      </c>
      <c r="D87" s="59"/>
      <c r="E87" t="str">
        <f t="shared" si="6"/>
        <v/>
      </c>
      <c r="M87" s="149"/>
      <c r="N87" s="31">
        <v>79</v>
      </c>
      <c r="O87" s="34" t="s">
        <v>15</v>
      </c>
      <c r="P87" s="33" t="str">
        <f t="shared" si="8"/>
        <v>d</v>
      </c>
      <c r="X87" s="149"/>
      <c r="Y87" s="31">
        <v>79</v>
      </c>
      <c r="Z87" s="33">
        <f t="shared" si="7"/>
        <v>0</v>
      </c>
    </row>
    <row r="88" spans="2:28" x14ac:dyDescent="0.25">
      <c r="B88" s="149"/>
      <c r="C88" s="31">
        <v>80</v>
      </c>
      <c r="D88" s="59"/>
      <c r="E88" t="str">
        <f t="shared" si="6"/>
        <v/>
      </c>
      <c r="M88" s="149"/>
      <c r="N88" s="31">
        <v>80</v>
      </c>
      <c r="O88" s="34" t="s">
        <v>14</v>
      </c>
      <c r="P88" s="33" t="str">
        <f t="shared" si="8"/>
        <v>e</v>
      </c>
      <c r="X88" s="149"/>
      <c r="Y88" s="31">
        <v>80</v>
      </c>
      <c r="Z88" s="33">
        <f t="shared" si="7"/>
        <v>0</v>
      </c>
    </row>
    <row r="89" spans="2:28" x14ac:dyDescent="0.25">
      <c r="B89" s="149"/>
      <c r="C89" s="31">
        <v>81</v>
      </c>
      <c r="D89" s="59"/>
      <c r="E89" t="str">
        <f t="shared" si="6"/>
        <v/>
      </c>
      <c r="M89" s="149"/>
      <c r="N89" s="31">
        <v>81</v>
      </c>
      <c r="O89" s="34" t="s">
        <v>13</v>
      </c>
      <c r="P89" s="33" t="str">
        <f t="shared" si="8"/>
        <v>b</v>
      </c>
      <c r="X89" s="149"/>
      <c r="Y89" s="31">
        <v>81</v>
      </c>
      <c r="Z89" s="33">
        <f t="shared" si="7"/>
        <v>0</v>
      </c>
    </row>
    <row r="90" spans="2:28" x14ac:dyDescent="0.25">
      <c r="B90" s="149"/>
      <c r="C90" s="32">
        <v>82</v>
      </c>
      <c r="D90" s="60"/>
      <c r="E90" t="str">
        <f t="shared" si="6"/>
        <v/>
      </c>
      <c r="M90" s="149"/>
      <c r="N90" s="32">
        <v>82</v>
      </c>
      <c r="O90" s="35" t="s">
        <v>10</v>
      </c>
      <c r="P90" s="33" t="str">
        <f t="shared" si="8"/>
        <v>a</v>
      </c>
      <c r="X90" s="149"/>
      <c r="Y90" s="32">
        <v>82</v>
      </c>
      <c r="Z90" s="33">
        <f t="shared" si="7"/>
        <v>0</v>
      </c>
    </row>
    <row r="91" spans="2:28" ht="45" x14ac:dyDescent="0.25">
      <c r="B91" s="149"/>
      <c r="C91" s="10" t="s">
        <v>20</v>
      </c>
      <c r="D91" s="10" t="s">
        <v>5</v>
      </c>
      <c r="M91" s="149"/>
      <c r="N91" s="10" t="s">
        <v>20</v>
      </c>
      <c r="O91" s="10" t="s">
        <v>5</v>
      </c>
      <c r="P91" s="10" t="s">
        <v>5</v>
      </c>
      <c r="X91" s="149"/>
      <c r="Y91" s="10" t="s">
        <v>20</v>
      </c>
      <c r="Z91" s="10" t="s">
        <v>5</v>
      </c>
      <c r="AA91" s="10" t="s">
        <v>6</v>
      </c>
      <c r="AB91" s="10" t="s">
        <v>7</v>
      </c>
    </row>
    <row r="92" spans="2:28" ht="45.75" thickBot="1" x14ac:dyDescent="0.3">
      <c r="B92" s="149"/>
      <c r="C92" s="23" t="s">
        <v>8</v>
      </c>
      <c r="D92" s="26" t="s">
        <v>9</v>
      </c>
      <c r="M92" s="149"/>
      <c r="N92" s="23" t="s">
        <v>8</v>
      </c>
      <c r="O92" s="24" t="s">
        <v>10</v>
      </c>
      <c r="P92" s="24" t="s">
        <v>11</v>
      </c>
      <c r="X92" s="149"/>
      <c r="Y92" s="23" t="s">
        <v>8</v>
      </c>
      <c r="Z92" s="24" t="s">
        <v>10</v>
      </c>
      <c r="AA92" s="98" t="str">
        <f>IF($H$320="X",SUM(Z93:Z104),"")</f>
        <v/>
      </c>
      <c r="AB92" s="51">
        <v>12</v>
      </c>
    </row>
    <row r="93" spans="2:28" x14ac:dyDescent="0.25">
      <c r="B93" s="149"/>
      <c r="C93" s="30">
        <v>83</v>
      </c>
      <c r="D93" s="58"/>
      <c r="E93" t="str">
        <f t="shared" ref="E93:E104" si="9">IF($H$320="X",IF($Z93=1,"Richtig","Falsch"),"")</f>
        <v/>
      </c>
      <c r="M93" s="149"/>
      <c r="N93" s="30">
        <v>83</v>
      </c>
      <c r="O93" s="33" t="s">
        <v>13</v>
      </c>
      <c r="P93" s="33" t="str">
        <f>LOWER(O93)</f>
        <v>b</v>
      </c>
      <c r="X93" s="149"/>
      <c r="Y93" s="30">
        <v>83</v>
      </c>
      <c r="Z93" s="33">
        <f t="shared" ref="Z93:Z104" si="10">IF(OR($D93=$O93,$D93=$P93),1,0)</f>
        <v>0</v>
      </c>
    </row>
    <row r="94" spans="2:28" x14ac:dyDescent="0.25">
      <c r="B94" s="149"/>
      <c r="C94" s="31">
        <v>84</v>
      </c>
      <c r="D94" s="59"/>
      <c r="E94" t="str">
        <f t="shared" si="9"/>
        <v/>
      </c>
      <c r="M94" s="149"/>
      <c r="N94" s="31">
        <v>84</v>
      </c>
      <c r="O94" s="34" t="s">
        <v>10</v>
      </c>
      <c r="P94" s="33" t="str">
        <f t="shared" ref="P94:P104" si="11">LOWER(O94)</f>
        <v>a</v>
      </c>
      <c r="X94" s="149"/>
      <c r="Y94" s="31">
        <v>84</v>
      </c>
      <c r="Z94" s="33">
        <f t="shared" si="10"/>
        <v>0</v>
      </c>
    </row>
    <row r="95" spans="2:28" x14ac:dyDescent="0.25">
      <c r="B95" s="149"/>
      <c r="C95" s="31">
        <v>85</v>
      </c>
      <c r="D95" s="59"/>
      <c r="E95" t="str">
        <f t="shared" si="9"/>
        <v/>
      </c>
      <c r="M95" s="149"/>
      <c r="N95" s="31">
        <v>85</v>
      </c>
      <c r="O95" s="34" t="s">
        <v>12</v>
      </c>
      <c r="P95" s="33" t="str">
        <f t="shared" si="11"/>
        <v>c</v>
      </c>
      <c r="X95" s="149"/>
      <c r="Y95" s="31">
        <v>85</v>
      </c>
      <c r="Z95" s="33">
        <f t="shared" si="10"/>
        <v>0</v>
      </c>
    </row>
    <row r="96" spans="2:28" x14ac:dyDescent="0.25">
      <c r="B96" s="149"/>
      <c r="C96" s="31">
        <v>86</v>
      </c>
      <c r="D96" s="59"/>
      <c r="E96" t="str">
        <f t="shared" si="9"/>
        <v/>
      </c>
      <c r="M96" s="149"/>
      <c r="N96" s="31">
        <v>86</v>
      </c>
      <c r="O96" s="34" t="s">
        <v>13</v>
      </c>
      <c r="P96" s="33" t="str">
        <f t="shared" si="11"/>
        <v>b</v>
      </c>
      <c r="X96" s="149"/>
      <c r="Y96" s="31">
        <v>86</v>
      </c>
      <c r="Z96" s="33">
        <f t="shared" si="10"/>
        <v>0</v>
      </c>
    </row>
    <row r="97" spans="2:28" x14ac:dyDescent="0.25">
      <c r="B97" s="149"/>
      <c r="C97" s="31">
        <v>87</v>
      </c>
      <c r="D97" s="59"/>
      <c r="E97" t="str">
        <f t="shared" si="9"/>
        <v/>
      </c>
      <c r="M97" s="149"/>
      <c r="N97" s="31">
        <v>87</v>
      </c>
      <c r="O97" s="34" t="s">
        <v>10</v>
      </c>
      <c r="P97" s="33" t="str">
        <f t="shared" si="11"/>
        <v>a</v>
      </c>
      <c r="X97" s="149"/>
      <c r="Y97" s="31">
        <v>87</v>
      </c>
      <c r="Z97" s="33">
        <f t="shared" si="10"/>
        <v>0</v>
      </c>
    </row>
    <row r="98" spans="2:28" x14ac:dyDescent="0.25">
      <c r="B98" s="149"/>
      <c r="C98" s="31">
        <v>88</v>
      </c>
      <c r="D98" s="59"/>
      <c r="E98" t="str">
        <f t="shared" si="9"/>
        <v/>
      </c>
      <c r="M98" s="149"/>
      <c r="N98" s="31">
        <v>88</v>
      </c>
      <c r="O98" s="34" t="s">
        <v>10</v>
      </c>
      <c r="P98" s="33" t="str">
        <f t="shared" si="11"/>
        <v>a</v>
      </c>
      <c r="X98" s="149"/>
      <c r="Y98" s="31">
        <v>88</v>
      </c>
      <c r="Z98" s="33">
        <f t="shared" si="10"/>
        <v>0</v>
      </c>
    </row>
    <row r="99" spans="2:28" x14ac:dyDescent="0.25">
      <c r="B99" s="149"/>
      <c r="C99" s="31">
        <v>89</v>
      </c>
      <c r="D99" s="59"/>
      <c r="E99" t="str">
        <f t="shared" si="9"/>
        <v/>
      </c>
      <c r="M99" s="149"/>
      <c r="N99" s="31">
        <v>89</v>
      </c>
      <c r="O99" s="34" t="s">
        <v>15</v>
      </c>
      <c r="P99" s="33" t="str">
        <f t="shared" si="11"/>
        <v>d</v>
      </c>
      <c r="X99" s="149"/>
      <c r="Y99" s="31">
        <v>89</v>
      </c>
      <c r="Z99" s="33">
        <f t="shared" si="10"/>
        <v>0</v>
      </c>
    </row>
    <row r="100" spans="2:28" x14ac:dyDescent="0.25">
      <c r="B100" s="149"/>
      <c r="C100" s="31">
        <v>90</v>
      </c>
      <c r="D100" s="59"/>
      <c r="E100" t="str">
        <f t="shared" si="9"/>
        <v/>
      </c>
      <c r="M100" s="149"/>
      <c r="N100" s="31">
        <v>90</v>
      </c>
      <c r="O100" s="34" t="s">
        <v>14</v>
      </c>
      <c r="P100" s="33" t="str">
        <f t="shared" si="11"/>
        <v>e</v>
      </c>
      <c r="X100" s="149"/>
      <c r="Y100" s="31">
        <v>90</v>
      </c>
      <c r="Z100" s="33">
        <f t="shared" si="10"/>
        <v>0</v>
      </c>
    </row>
    <row r="101" spans="2:28" x14ac:dyDescent="0.25">
      <c r="B101" s="149"/>
      <c r="C101" s="31">
        <v>91</v>
      </c>
      <c r="D101" s="59"/>
      <c r="E101" t="str">
        <f t="shared" si="9"/>
        <v/>
      </c>
      <c r="M101" s="149"/>
      <c r="N101" s="31">
        <v>91</v>
      </c>
      <c r="O101" s="34" t="s">
        <v>14</v>
      </c>
      <c r="P101" s="33" t="str">
        <f t="shared" si="11"/>
        <v>e</v>
      </c>
      <c r="X101" s="149"/>
      <c r="Y101" s="31">
        <v>91</v>
      </c>
      <c r="Z101" s="33">
        <f t="shared" si="10"/>
        <v>0</v>
      </c>
    </row>
    <row r="102" spans="2:28" x14ac:dyDescent="0.25">
      <c r="B102" s="149"/>
      <c r="C102" s="31">
        <v>92</v>
      </c>
      <c r="D102" s="59"/>
      <c r="E102" t="str">
        <f t="shared" si="9"/>
        <v/>
      </c>
      <c r="M102" s="149"/>
      <c r="N102" s="31">
        <v>92</v>
      </c>
      <c r="O102" s="34" t="s">
        <v>13</v>
      </c>
      <c r="P102" s="33" t="str">
        <f t="shared" si="11"/>
        <v>b</v>
      </c>
      <c r="X102" s="149"/>
      <c r="Y102" s="31">
        <v>92</v>
      </c>
      <c r="Z102" s="33">
        <f t="shared" si="10"/>
        <v>0</v>
      </c>
    </row>
    <row r="103" spans="2:28" x14ac:dyDescent="0.25">
      <c r="B103" s="149"/>
      <c r="C103" s="31">
        <v>93</v>
      </c>
      <c r="D103" s="59"/>
      <c r="E103" t="str">
        <f t="shared" si="9"/>
        <v/>
      </c>
      <c r="M103" s="149"/>
      <c r="N103" s="31">
        <v>93</v>
      </c>
      <c r="O103" s="34" t="s">
        <v>12</v>
      </c>
      <c r="P103" s="33" t="str">
        <f t="shared" si="11"/>
        <v>c</v>
      </c>
      <c r="X103" s="149"/>
      <c r="Y103" s="31">
        <v>93</v>
      </c>
      <c r="Z103" s="33">
        <f t="shared" si="10"/>
        <v>0</v>
      </c>
    </row>
    <row r="104" spans="2:28" ht="15.75" thickBot="1" x14ac:dyDescent="0.3">
      <c r="B104" s="149"/>
      <c r="C104" s="32">
        <v>94</v>
      </c>
      <c r="D104" s="60"/>
      <c r="E104" t="str">
        <f t="shared" si="9"/>
        <v/>
      </c>
      <c r="M104" s="149"/>
      <c r="N104" s="32">
        <v>94</v>
      </c>
      <c r="O104" s="35" t="s">
        <v>13</v>
      </c>
      <c r="P104" s="33" t="str">
        <f t="shared" si="11"/>
        <v>b</v>
      </c>
      <c r="X104" s="149"/>
      <c r="Y104" s="32">
        <v>94</v>
      </c>
      <c r="Z104" s="33">
        <f t="shared" si="10"/>
        <v>0</v>
      </c>
    </row>
    <row r="105" spans="2:28" x14ac:dyDescent="0.25">
      <c r="B105" s="1"/>
      <c r="M105" s="1"/>
      <c r="P105" s="2"/>
      <c r="X105" s="1"/>
    </row>
    <row r="106" spans="2:28" ht="45" x14ac:dyDescent="0.25">
      <c r="B106" s="150" t="s">
        <v>21</v>
      </c>
      <c r="C106" s="12" t="s">
        <v>22</v>
      </c>
      <c r="D106" s="12" t="s">
        <v>5</v>
      </c>
      <c r="M106" s="150" t="s">
        <v>21</v>
      </c>
      <c r="N106" s="12" t="s">
        <v>22</v>
      </c>
      <c r="O106" s="12" t="s">
        <v>5</v>
      </c>
      <c r="P106" s="12" t="s">
        <v>5</v>
      </c>
      <c r="X106" s="150" t="s">
        <v>21</v>
      </c>
      <c r="Y106" s="12" t="s">
        <v>22</v>
      </c>
      <c r="Z106" s="12" t="s">
        <v>5</v>
      </c>
      <c r="AA106" s="12" t="s">
        <v>6</v>
      </c>
      <c r="AB106" s="12" t="s">
        <v>7</v>
      </c>
    </row>
    <row r="107" spans="2:28" ht="45.75" thickBot="1" x14ac:dyDescent="0.3">
      <c r="B107" s="150"/>
      <c r="C107" s="23" t="s">
        <v>8</v>
      </c>
      <c r="D107" s="26" t="s">
        <v>9</v>
      </c>
      <c r="M107" s="150"/>
      <c r="N107" s="23" t="s">
        <v>8</v>
      </c>
      <c r="O107" s="24" t="s">
        <v>10</v>
      </c>
      <c r="P107" s="24" t="s">
        <v>11</v>
      </c>
      <c r="X107" s="150"/>
      <c r="Y107" s="23" t="s">
        <v>8</v>
      </c>
      <c r="Z107" s="24" t="s">
        <v>10</v>
      </c>
      <c r="AA107" s="50" t="str">
        <f>IF($H$320="X",SUM(Z108:Z119),"")</f>
        <v/>
      </c>
      <c r="AB107" s="51">
        <v>12</v>
      </c>
    </row>
    <row r="108" spans="2:28" x14ac:dyDescent="0.25">
      <c r="B108" s="150"/>
      <c r="C108" s="30">
        <v>95</v>
      </c>
      <c r="D108" s="58"/>
      <c r="E108" t="str">
        <f t="shared" ref="E108:E119" si="12">IF($H$320="X",IF($Z108=1,"Richtig","Falsch"),"")</f>
        <v/>
      </c>
      <c r="M108" s="150"/>
      <c r="N108" s="30">
        <v>95</v>
      </c>
      <c r="O108" s="33" t="s">
        <v>15</v>
      </c>
      <c r="P108" s="33" t="str">
        <f t="shared" ref="P108:P119" si="13">LOWER(O108)</f>
        <v>d</v>
      </c>
      <c r="X108" s="150"/>
      <c r="Y108" s="30">
        <v>95</v>
      </c>
      <c r="Z108" s="33">
        <f t="shared" ref="Z108:Z119" si="14">IF(OR($D108=$O108,$D108=$P108),1,0)</f>
        <v>0</v>
      </c>
    </row>
    <row r="109" spans="2:28" x14ac:dyDescent="0.25">
      <c r="B109" s="150"/>
      <c r="C109" s="31">
        <v>96</v>
      </c>
      <c r="D109" s="59"/>
      <c r="E109" t="str">
        <f t="shared" si="12"/>
        <v/>
      </c>
      <c r="M109" s="150"/>
      <c r="N109" s="31">
        <v>96</v>
      </c>
      <c r="O109" s="34" t="s">
        <v>12</v>
      </c>
      <c r="P109" s="33" t="str">
        <f t="shared" si="13"/>
        <v>c</v>
      </c>
      <c r="X109" s="150"/>
      <c r="Y109" s="31">
        <v>96</v>
      </c>
      <c r="Z109" s="33">
        <f t="shared" si="14"/>
        <v>0</v>
      </c>
    </row>
    <row r="110" spans="2:28" x14ac:dyDescent="0.25">
      <c r="B110" s="150"/>
      <c r="C110" s="31">
        <v>97</v>
      </c>
      <c r="D110" s="59"/>
      <c r="E110" t="str">
        <f t="shared" si="12"/>
        <v/>
      </c>
      <c r="M110" s="150"/>
      <c r="N110" s="31">
        <v>97</v>
      </c>
      <c r="O110" s="34" t="s">
        <v>14</v>
      </c>
      <c r="P110" s="33" t="str">
        <f t="shared" si="13"/>
        <v>e</v>
      </c>
      <c r="X110" s="150"/>
      <c r="Y110" s="31">
        <v>97</v>
      </c>
      <c r="Z110" s="33">
        <f t="shared" si="14"/>
        <v>0</v>
      </c>
    </row>
    <row r="111" spans="2:28" x14ac:dyDescent="0.25">
      <c r="B111" s="150"/>
      <c r="C111" s="31">
        <v>98</v>
      </c>
      <c r="D111" s="59"/>
      <c r="E111" t="str">
        <f t="shared" si="12"/>
        <v/>
      </c>
      <c r="M111" s="150"/>
      <c r="N111" s="31">
        <v>98</v>
      </c>
      <c r="O111" s="34" t="s">
        <v>15</v>
      </c>
      <c r="P111" s="33" t="str">
        <f t="shared" si="13"/>
        <v>d</v>
      </c>
      <c r="X111" s="150"/>
      <c r="Y111" s="31">
        <v>98</v>
      </c>
      <c r="Z111" s="33">
        <f t="shared" si="14"/>
        <v>0</v>
      </c>
    </row>
    <row r="112" spans="2:28" x14ac:dyDescent="0.25">
      <c r="B112" s="150"/>
      <c r="C112" s="31">
        <v>99</v>
      </c>
      <c r="D112" s="59"/>
      <c r="E112" t="str">
        <f t="shared" si="12"/>
        <v/>
      </c>
      <c r="M112" s="150"/>
      <c r="N112" s="31">
        <v>99</v>
      </c>
      <c r="O112" s="34" t="s">
        <v>12</v>
      </c>
      <c r="P112" s="33" t="str">
        <f t="shared" si="13"/>
        <v>c</v>
      </c>
      <c r="X112" s="150"/>
      <c r="Y112" s="31">
        <v>99</v>
      </c>
      <c r="Z112" s="33">
        <f t="shared" si="14"/>
        <v>0</v>
      </c>
    </row>
    <row r="113" spans="2:28" x14ac:dyDescent="0.25">
      <c r="B113" s="150"/>
      <c r="C113" s="31">
        <v>100</v>
      </c>
      <c r="D113" s="59"/>
      <c r="E113" t="str">
        <f t="shared" si="12"/>
        <v/>
      </c>
      <c r="M113" s="150"/>
      <c r="N113" s="31">
        <v>100</v>
      </c>
      <c r="O113" s="34" t="s">
        <v>15</v>
      </c>
      <c r="P113" s="33" t="str">
        <f t="shared" si="13"/>
        <v>d</v>
      </c>
      <c r="X113" s="150"/>
      <c r="Y113" s="31">
        <v>100</v>
      </c>
      <c r="Z113" s="33">
        <f t="shared" si="14"/>
        <v>0</v>
      </c>
    </row>
    <row r="114" spans="2:28" x14ac:dyDescent="0.25">
      <c r="B114" s="150"/>
      <c r="C114" s="31">
        <v>101</v>
      </c>
      <c r="D114" s="59"/>
      <c r="E114" t="str">
        <f t="shared" si="12"/>
        <v/>
      </c>
      <c r="M114" s="150"/>
      <c r="N114" s="31">
        <v>101</v>
      </c>
      <c r="O114" s="34" t="s">
        <v>10</v>
      </c>
      <c r="P114" s="33" t="str">
        <f t="shared" si="13"/>
        <v>a</v>
      </c>
      <c r="X114" s="150"/>
      <c r="Y114" s="31">
        <v>101</v>
      </c>
      <c r="Z114" s="33">
        <f t="shared" si="14"/>
        <v>0</v>
      </c>
    </row>
    <row r="115" spans="2:28" x14ac:dyDescent="0.25">
      <c r="B115" s="150"/>
      <c r="C115" s="31">
        <v>102</v>
      </c>
      <c r="D115" s="59"/>
      <c r="E115" t="str">
        <f t="shared" si="12"/>
        <v/>
      </c>
      <c r="M115" s="150"/>
      <c r="N115" s="31">
        <v>102</v>
      </c>
      <c r="O115" s="34" t="s">
        <v>15</v>
      </c>
      <c r="P115" s="33" t="str">
        <f t="shared" si="13"/>
        <v>d</v>
      </c>
      <c r="X115" s="150"/>
      <c r="Y115" s="31">
        <v>102</v>
      </c>
      <c r="Z115" s="33">
        <f t="shared" si="14"/>
        <v>0</v>
      </c>
    </row>
    <row r="116" spans="2:28" x14ac:dyDescent="0.25">
      <c r="B116" s="150"/>
      <c r="C116" s="31">
        <v>103</v>
      </c>
      <c r="D116" s="59"/>
      <c r="E116" t="str">
        <f t="shared" si="12"/>
        <v/>
      </c>
      <c r="M116" s="150"/>
      <c r="N116" s="31">
        <v>103</v>
      </c>
      <c r="O116" s="34" t="s">
        <v>14</v>
      </c>
      <c r="P116" s="33" t="str">
        <f t="shared" si="13"/>
        <v>e</v>
      </c>
      <c r="X116" s="150"/>
      <c r="Y116" s="31">
        <v>103</v>
      </c>
      <c r="Z116" s="33">
        <f t="shared" si="14"/>
        <v>0</v>
      </c>
    </row>
    <row r="117" spans="2:28" x14ac:dyDescent="0.25">
      <c r="B117" s="150"/>
      <c r="C117" s="31">
        <v>104</v>
      </c>
      <c r="D117" s="59"/>
      <c r="E117" t="str">
        <f t="shared" si="12"/>
        <v/>
      </c>
      <c r="M117" s="150"/>
      <c r="N117" s="31">
        <v>104</v>
      </c>
      <c r="O117" s="34" t="s">
        <v>15</v>
      </c>
      <c r="P117" s="33" t="str">
        <f t="shared" si="13"/>
        <v>d</v>
      </c>
      <c r="X117" s="150"/>
      <c r="Y117" s="31">
        <v>104</v>
      </c>
      <c r="Z117" s="33">
        <f t="shared" si="14"/>
        <v>0</v>
      </c>
    </row>
    <row r="118" spans="2:28" x14ac:dyDescent="0.25">
      <c r="B118" s="150"/>
      <c r="C118" s="31">
        <v>105</v>
      </c>
      <c r="D118" s="59"/>
      <c r="E118" t="str">
        <f t="shared" si="12"/>
        <v/>
      </c>
      <c r="M118" s="150"/>
      <c r="N118" s="31">
        <v>105</v>
      </c>
      <c r="O118" s="34" t="s">
        <v>13</v>
      </c>
      <c r="P118" s="33" t="str">
        <f t="shared" si="13"/>
        <v>b</v>
      </c>
      <c r="X118" s="150"/>
      <c r="Y118" s="31">
        <v>105</v>
      </c>
      <c r="Z118" s="33">
        <f t="shared" si="14"/>
        <v>0</v>
      </c>
    </row>
    <row r="119" spans="2:28" ht="15.75" thickBot="1" x14ac:dyDescent="0.3">
      <c r="B119" s="150"/>
      <c r="C119" s="32">
        <v>106</v>
      </c>
      <c r="D119" s="60"/>
      <c r="E119" t="str">
        <f t="shared" si="12"/>
        <v/>
      </c>
      <c r="M119" s="150"/>
      <c r="N119" s="32">
        <v>106</v>
      </c>
      <c r="O119" s="35" t="s">
        <v>10</v>
      </c>
      <c r="P119" s="33" t="str">
        <f t="shared" si="13"/>
        <v>a</v>
      </c>
      <c r="X119" s="150"/>
      <c r="Y119" s="32">
        <v>106</v>
      </c>
      <c r="Z119" s="33">
        <f t="shared" si="14"/>
        <v>0</v>
      </c>
    </row>
    <row r="120" spans="2:28" x14ac:dyDescent="0.25">
      <c r="P120" s="2"/>
    </row>
    <row r="121" spans="2:28" ht="45" x14ac:dyDescent="0.25">
      <c r="B121" s="151" t="s">
        <v>23</v>
      </c>
      <c r="C121" s="11" t="s">
        <v>24</v>
      </c>
      <c r="D121" s="11" t="s">
        <v>5</v>
      </c>
      <c r="M121" s="151" t="s">
        <v>23</v>
      </c>
      <c r="N121" s="11" t="s">
        <v>24</v>
      </c>
      <c r="O121" s="11" t="s">
        <v>5</v>
      </c>
      <c r="P121" s="11" t="s">
        <v>5</v>
      </c>
      <c r="X121" s="151" t="s">
        <v>23</v>
      </c>
      <c r="Y121" s="11" t="s">
        <v>24</v>
      </c>
      <c r="Z121" s="11" t="s">
        <v>5</v>
      </c>
      <c r="AA121" s="11" t="s">
        <v>6</v>
      </c>
      <c r="AB121" s="11" t="s">
        <v>7</v>
      </c>
    </row>
    <row r="122" spans="2:28" ht="45.75" thickBot="1" x14ac:dyDescent="0.3">
      <c r="B122" s="151"/>
      <c r="C122" s="23" t="s">
        <v>8</v>
      </c>
      <c r="D122" s="26" t="s">
        <v>9</v>
      </c>
      <c r="M122" s="151"/>
      <c r="N122" s="23" t="s">
        <v>8</v>
      </c>
      <c r="O122" s="24" t="s">
        <v>10</v>
      </c>
      <c r="P122" s="24" t="s">
        <v>11</v>
      </c>
      <c r="X122" s="151"/>
      <c r="Y122" s="23" t="s">
        <v>8</v>
      </c>
      <c r="Z122" s="24" t="s">
        <v>10</v>
      </c>
      <c r="AA122" s="51" t="str">
        <f>IF($H$320="X",SUM(Z123:Z137),"")</f>
        <v/>
      </c>
      <c r="AB122" s="51">
        <v>15</v>
      </c>
    </row>
    <row r="123" spans="2:28" x14ac:dyDescent="0.25">
      <c r="B123" s="151"/>
      <c r="C123" s="30">
        <v>1</v>
      </c>
      <c r="D123" s="58"/>
      <c r="E123" t="str">
        <f t="shared" ref="E123:E137" si="15">IF($H$320="X",IF($Z123=1,"Richtig","Falsch"),"")</f>
        <v/>
      </c>
      <c r="M123" s="151"/>
      <c r="N123" s="30">
        <v>1</v>
      </c>
      <c r="O123" s="33" t="s">
        <v>13</v>
      </c>
      <c r="P123" s="33" t="str">
        <f t="shared" ref="P123:P137" si="16">LOWER(O123)</f>
        <v>b</v>
      </c>
      <c r="X123" s="151"/>
      <c r="Y123" s="30">
        <v>1</v>
      </c>
      <c r="Z123" s="33">
        <f t="shared" ref="Z123:Z137" si="17">IF(OR($D123=$O123,$D123=$P123),1,0)</f>
        <v>0</v>
      </c>
    </row>
    <row r="124" spans="2:28" x14ac:dyDescent="0.25">
      <c r="B124" s="151"/>
      <c r="C124" s="31">
        <v>2</v>
      </c>
      <c r="D124" s="59"/>
      <c r="E124" t="str">
        <f t="shared" si="15"/>
        <v/>
      </c>
      <c r="M124" s="151"/>
      <c r="N124" s="31">
        <v>2</v>
      </c>
      <c r="O124" s="34" t="s">
        <v>12</v>
      </c>
      <c r="P124" s="33" t="str">
        <f t="shared" si="16"/>
        <v>c</v>
      </c>
      <c r="X124" s="151"/>
      <c r="Y124" s="31">
        <v>2</v>
      </c>
      <c r="Z124" s="33">
        <f t="shared" si="17"/>
        <v>0</v>
      </c>
    </row>
    <row r="125" spans="2:28" x14ac:dyDescent="0.25">
      <c r="B125" s="151"/>
      <c r="C125" s="31">
        <v>3</v>
      </c>
      <c r="D125" s="59"/>
      <c r="E125" t="str">
        <f t="shared" si="15"/>
        <v/>
      </c>
      <c r="M125" s="151"/>
      <c r="N125" s="31">
        <v>3</v>
      </c>
      <c r="O125" s="34" t="s">
        <v>14</v>
      </c>
      <c r="P125" s="33" t="str">
        <f t="shared" si="16"/>
        <v>e</v>
      </c>
      <c r="X125" s="151"/>
      <c r="Y125" s="31">
        <v>3</v>
      </c>
      <c r="Z125" s="33">
        <f t="shared" si="17"/>
        <v>0</v>
      </c>
    </row>
    <row r="126" spans="2:28" x14ac:dyDescent="0.25">
      <c r="B126" s="151"/>
      <c r="C126" s="31">
        <v>4</v>
      </c>
      <c r="D126" s="59"/>
      <c r="E126" t="str">
        <f t="shared" si="15"/>
        <v/>
      </c>
      <c r="M126" s="151"/>
      <c r="N126" s="31">
        <v>4</v>
      </c>
      <c r="O126" s="34" t="s">
        <v>15</v>
      </c>
      <c r="P126" s="33" t="str">
        <f t="shared" si="16"/>
        <v>d</v>
      </c>
      <c r="X126" s="151"/>
      <c r="Y126" s="31">
        <v>4</v>
      </c>
      <c r="Z126" s="33">
        <f t="shared" si="17"/>
        <v>0</v>
      </c>
    </row>
    <row r="127" spans="2:28" x14ac:dyDescent="0.25">
      <c r="B127" s="151"/>
      <c r="C127" s="31">
        <v>5</v>
      </c>
      <c r="D127" s="59"/>
      <c r="E127" t="str">
        <f t="shared" si="15"/>
        <v/>
      </c>
      <c r="M127" s="151"/>
      <c r="N127" s="31">
        <v>5</v>
      </c>
      <c r="O127" s="34" t="s">
        <v>12</v>
      </c>
      <c r="P127" s="33" t="str">
        <f t="shared" si="16"/>
        <v>c</v>
      </c>
      <c r="X127" s="151"/>
      <c r="Y127" s="31">
        <v>5</v>
      </c>
      <c r="Z127" s="33">
        <f t="shared" si="17"/>
        <v>0</v>
      </c>
    </row>
    <row r="128" spans="2:28" x14ac:dyDescent="0.25">
      <c r="B128" s="151"/>
      <c r="C128" s="31">
        <v>6</v>
      </c>
      <c r="D128" s="59"/>
      <c r="E128" t="str">
        <f t="shared" si="15"/>
        <v/>
      </c>
      <c r="M128" s="151"/>
      <c r="N128" s="31">
        <v>6</v>
      </c>
      <c r="O128" s="34" t="s">
        <v>13</v>
      </c>
      <c r="P128" s="33" t="str">
        <f t="shared" si="16"/>
        <v>b</v>
      </c>
      <c r="X128" s="151"/>
      <c r="Y128" s="31">
        <v>6</v>
      </c>
      <c r="Z128" s="33">
        <f t="shared" si="17"/>
        <v>0</v>
      </c>
    </row>
    <row r="129" spans="2:28" x14ac:dyDescent="0.25">
      <c r="B129" s="151"/>
      <c r="C129" s="31">
        <v>7</v>
      </c>
      <c r="D129" s="59"/>
      <c r="E129" t="str">
        <f t="shared" si="15"/>
        <v/>
      </c>
      <c r="M129" s="151"/>
      <c r="N129" s="31">
        <v>7</v>
      </c>
      <c r="O129" s="34" t="s">
        <v>14</v>
      </c>
      <c r="P129" s="33" t="str">
        <f t="shared" si="16"/>
        <v>e</v>
      </c>
      <c r="X129" s="151"/>
      <c r="Y129" s="31">
        <v>7</v>
      </c>
      <c r="Z129" s="33">
        <f t="shared" si="17"/>
        <v>0</v>
      </c>
    </row>
    <row r="130" spans="2:28" x14ac:dyDescent="0.25">
      <c r="B130" s="151"/>
      <c r="C130" s="31">
        <v>8</v>
      </c>
      <c r="D130" s="59"/>
      <c r="E130" t="str">
        <f t="shared" si="15"/>
        <v/>
      </c>
      <c r="M130" s="151"/>
      <c r="N130" s="31">
        <v>8</v>
      </c>
      <c r="O130" s="34" t="s">
        <v>12</v>
      </c>
      <c r="P130" s="33" t="str">
        <f t="shared" si="16"/>
        <v>c</v>
      </c>
      <c r="X130" s="151"/>
      <c r="Y130" s="31">
        <v>8</v>
      </c>
      <c r="Z130" s="33">
        <f t="shared" si="17"/>
        <v>0</v>
      </c>
    </row>
    <row r="131" spans="2:28" x14ac:dyDescent="0.25">
      <c r="B131" s="151"/>
      <c r="C131" s="31">
        <v>9</v>
      </c>
      <c r="D131" s="59"/>
      <c r="E131" t="str">
        <f t="shared" si="15"/>
        <v/>
      </c>
      <c r="M131" s="151"/>
      <c r="N131" s="31">
        <v>9</v>
      </c>
      <c r="O131" s="34" t="s">
        <v>14</v>
      </c>
      <c r="P131" s="33" t="str">
        <f t="shared" si="16"/>
        <v>e</v>
      </c>
      <c r="X131" s="151"/>
      <c r="Y131" s="31">
        <v>9</v>
      </c>
      <c r="Z131" s="33">
        <f t="shared" si="17"/>
        <v>0</v>
      </c>
    </row>
    <row r="132" spans="2:28" x14ac:dyDescent="0.25">
      <c r="B132" s="151"/>
      <c r="C132" s="31">
        <v>10</v>
      </c>
      <c r="D132" s="59"/>
      <c r="E132" t="str">
        <f t="shared" si="15"/>
        <v/>
      </c>
      <c r="M132" s="151"/>
      <c r="N132" s="31">
        <v>10</v>
      </c>
      <c r="O132" s="34" t="s">
        <v>10</v>
      </c>
      <c r="P132" s="33" t="str">
        <f t="shared" si="16"/>
        <v>a</v>
      </c>
      <c r="X132" s="151"/>
      <c r="Y132" s="31">
        <v>10</v>
      </c>
      <c r="Z132" s="33">
        <f t="shared" si="17"/>
        <v>0</v>
      </c>
    </row>
    <row r="133" spans="2:28" x14ac:dyDescent="0.25">
      <c r="B133" s="151"/>
      <c r="C133" s="31">
        <v>11</v>
      </c>
      <c r="D133" s="59"/>
      <c r="E133" t="str">
        <f t="shared" si="15"/>
        <v/>
      </c>
      <c r="M133" s="151"/>
      <c r="N133" s="31">
        <v>11</v>
      </c>
      <c r="O133" s="34" t="s">
        <v>10</v>
      </c>
      <c r="P133" s="33" t="str">
        <f t="shared" si="16"/>
        <v>a</v>
      </c>
      <c r="X133" s="151"/>
      <c r="Y133" s="31">
        <v>11</v>
      </c>
      <c r="Z133" s="33">
        <f t="shared" si="17"/>
        <v>0</v>
      </c>
    </row>
    <row r="134" spans="2:28" x14ac:dyDescent="0.25">
      <c r="B134" s="151"/>
      <c r="C134" s="31">
        <v>12</v>
      </c>
      <c r="D134" s="59"/>
      <c r="E134" t="str">
        <f t="shared" si="15"/>
        <v/>
      </c>
      <c r="M134" s="151"/>
      <c r="N134" s="31">
        <v>12</v>
      </c>
      <c r="O134" s="34" t="s">
        <v>13</v>
      </c>
      <c r="P134" s="33" t="str">
        <f t="shared" si="16"/>
        <v>b</v>
      </c>
      <c r="X134" s="151"/>
      <c r="Y134" s="31">
        <v>12</v>
      </c>
      <c r="Z134" s="33">
        <f t="shared" si="17"/>
        <v>0</v>
      </c>
    </row>
    <row r="135" spans="2:28" x14ac:dyDescent="0.25">
      <c r="B135" s="151"/>
      <c r="C135" s="31">
        <v>13</v>
      </c>
      <c r="D135" s="59"/>
      <c r="E135" t="str">
        <f t="shared" si="15"/>
        <v/>
      </c>
      <c r="M135" s="151"/>
      <c r="N135" s="31">
        <v>13</v>
      </c>
      <c r="O135" s="34" t="s">
        <v>13</v>
      </c>
      <c r="P135" s="33" t="str">
        <f t="shared" si="16"/>
        <v>b</v>
      </c>
      <c r="X135" s="151"/>
      <c r="Y135" s="31">
        <v>13</v>
      </c>
      <c r="Z135" s="33">
        <f t="shared" si="17"/>
        <v>0</v>
      </c>
    </row>
    <row r="136" spans="2:28" x14ac:dyDescent="0.25">
      <c r="B136" s="151"/>
      <c r="C136" s="31">
        <v>14</v>
      </c>
      <c r="D136" s="59"/>
      <c r="E136" t="str">
        <f t="shared" si="15"/>
        <v/>
      </c>
      <c r="M136" s="151"/>
      <c r="N136" s="31">
        <v>14</v>
      </c>
      <c r="O136" s="34" t="s">
        <v>15</v>
      </c>
      <c r="P136" s="33" t="str">
        <f t="shared" si="16"/>
        <v>d</v>
      </c>
      <c r="X136" s="151"/>
      <c r="Y136" s="31">
        <v>14</v>
      </c>
      <c r="Z136" s="33">
        <f t="shared" si="17"/>
        <v>0</v>
      </c>
    </row>
    <row r="137" spans="2:28" ht="15.75" thickBot="1" x14ac:dyDescent="0.3">
      <c r="B137" s="151"/>
      <c r="C137" s="32">
        <v>15</v>
      </c>
      <c r="D137" s="60"/>
      <c r="E137" t="str">
        <f t="shared" si="15"/>
        <v/>
      </c>
      <c r="M137" s="151"/>
      <c r="N137" s="32">
        <v>15</v>
      </c>
      <c r="O137" s="35" t="s">
        <v>15</v>
      </c>
      <c r="P137" s="33" t="str">
        <f t="shared" si="16"/>
        <v>d</v>
      </c>
      <c r="X137" s="151"/>
      <c r="Y137" s="32">
        <v>15</v>
      </c>
      <c r="Z137" s="33">
        <f t="shared" si="17"/>
        <v>0</v>
      </c>
    </row>
    <row r="138" spans="2:28" ht="45" x14ac:dyDescent="0.25">
      <c r="B138" s="151"/>
      <c r="C138" s="11" t="s">
        <v>25</v>
      </c>
      <c r="D138" s="11" t="s">
        <v>5</v>
      </c>
      <c r="M138" s="151"/>
      <c r="N138" s="11" t="s">
        <v>25</v>
      </c>
      <c r="O138" s="11" t="s">
        <v>5</v>
      </c>
      <c r="P138" s="11" t="s">
        <v>5</v>
      </c>
      <c r="X138" s="151"/>
      <c r="Y138" s="11" t="s">
        <v>25</v>
      </c>
      <c r="Z138" s="11" t="s">
        <v>5</v>
      </c>
      <c r="AA138" s="11" t="s">
        <v>6</v>
      </c>
      <c r="AB138" s="11" t="s">
        <v>7</v>
      </c>
    </row>
    <row r="139" spans="2:28" ht="45.75" thickBot="1" x14ac:dyDescent="0.3">
      <c r="B139" s="151"/>
      <c r="C139" s="23" t="s">
        <v>8</v>
      </c>
      <c r="D139" s="26" t="s">
        <v>9</v>
      </c>
      <c r="M139" s="151"/>
      <c r="N139" s="23" t="s">
        <v>8</v>
      </c>
      <c r="O139" s="24" t="s">
        <v>10</v>
      </c>
      <c r="P139" s="24" t="s">
        <v>11</v>
      </c>
      <c r="X139" s="151"/>
      <c r="Y139" s="23" t="s">
        <v>8</v>
      </c>
      <c r="Z139" s="24" t="s">
        <v>10</v>
      </c>
      <c r="AA139" s="98" t="str">
        <f>IF($H$320="X",SUM(Z140:Z149),"")</f>
        <v/>
      </c>
      <c r="AB139" s="51">
        <v>10</v>
      </c>
    </row>
    <row r="140" spans="2:28" x14ac:dyDescent="0.25">
      <c r="B140" s="151"/>
      <c r="C140" s="30">
        <v>16</v>
      </c>
      <c r="D140" s="58"/>
      <c r="E140" t="str">
        <f t="shared" ref="E140:E149" si="18">IF($H$320="X",IF($Z140=1,"Richtig","Falsch"),"")</f>
        <v/>
      </c>
      <c r="M140" s="151"/>
      <c r="N140" s="44">
        <v>16</v>
      </c>
      <c r="O140" s="33" t="s">
        <v>13</v>
      </c>
      <c r="P140" s="33" t="str">
        <f t="shared" ref="P140:P149" si="19">LOWER(O140)</f>
        <v>b</v>
      </c>
      <c r="X140" s="151"/>
      <c r="Y140" s="44">
        <v>16</v>
      </c>
      <c r="Z140" s="33">
        <f t="shared" ref="Z140:Z149" si="20">IF(OR($D140=$O140,$D140=$P140),1,0)</f>
        <v>0</v>
      </c>
    </row>
    <row r="141" spans="2:28" x14ac:dyDescent="0.25">
      <c r="B141" s="151"/>
      <c r="C141" s="31">
        <v>17</v>
      </c>
      <c r="D141" s="59"/>
      <c r="E141" t="str">
        <f t="shared" si="18"/>
        <v/>
      </c>
      <c r="M141" s="151"/>
      <c r="N141" s="45">
        <v>17</v>
      </c>
      <c r="O141" s="34" t="s">
        <v>12</v>
      </c>
      <c r="P141" s="33" t="str">
        <f t="shared" si="19"/>
        <v>c</v>
      </c>
      <c r="X141" s="151"/>
      <c r="Y141" s="45">
        <v>17</v>
      </c>
      <c r="Z141" s="33">
        <f t="shared" si="20"/>
        <v>0</v>
      </c>
    </row>
    <row r="142" spans="2:28" x14ac:dyDescent="0.25">
      <c r="B142" s="151"/>
      <c r="C142" s="31">
        <v>18</v>
      </c>
      <c r="D142" s="59"/>
      <c r="E142" t="str">
        <f t="shared" si="18"/>
        <v/>
      </c>
      <c r="M142" s="151"/>
      <c r="N142" s="45">
        <v>18</v>
      </c>
      <c r="O142" s="34" t="s">
        <v>12</v>
      </c>
      <c r="P142" s="33" t="str">
        <f t="shared" si="19"/>
        <v>c</v>
      </c>
      <c r="X142" s="151"/>
      <c r="Y142" s="45">
        <v>18</v>
      </c>
      <c r="Z142" s="33">
        <f t="shared" si="20"/>
        <v>0</v>
      </c>
    </row>
    <row r="143" spans="2:28" x14ac:dyDescent="0.25">
      <c r="B143" s="151"/>
      <c r="C143" s="31">
        <v>19</v>
      </c>
      <c r="D143" s="59"/>
      <c r="E143" t="str">
        <f t="shared" si="18"/>
        <v/>
      </c>
      <c r="M143" s="151"/>
      <c r="N143" s="45">
        <v>19</v>
      </c>
      <c r="O143" s="34" t="s">
        <v>10</v>
      </c>
      <c r="P143" s="33" t="str">
        <f t="shared" si="19"/>
        <v>a</v>
      </c>
      <c r="X143" s="151"/>
      <c r="Y143" s="45">
        <v>19</v>
      </c>
      <c r="Z143" s="33">
        <f t="shared" si="20"/>
        <v>0</v>
      </c>
    </row>
    <row r="144" spans="2:28" x14ac:dyDescent="0.25">
      <c r="B144" s="151"/>
      <c r="C144" s="31">
        <v>20</v>
      </c>
      <c r="D144" s="59"/>
      <c r="E144" t="str">
        <f t="shared" si="18"/>
        <v/>
      </c>
      <c r="M144" s="151"/>
      <c r="N144" s="45">
        <v>20</v>
      </c>
      <c r="O144" s="34" t="s">
        <v>15</v>
      </c>
      <c r="P144" s="33" t="str">
        <f t="shared" si="19"/>
        <v>d</v>
      </c>
      <c r="X144" s="151"/>
      <c r="Y144" s="45">
        <v>20</v>
      </c>
      <c r="Z144" s="33">
        <f t="shared" si="20"/>
        <v>0</v>
      </c>
    </row>
    <row r="145" spans="2:28" x14ac:dyDescent="0.25">
      <c r="B145" s="151"/>
      <c r="C145" s="31">
        <v>21</v>
      </c>
      <c r="D145" s="59"/>
      <c r="E145" t="str">
        <f t="shared" si="18"/>
        <v/>
      </c>
      <c r="M145" s="151"/>
      <c r="N145" s="45">
        <v>21</v>
      </c>
      <c r="O145" s="34" t="s">
        <v>12</v>
      </c>
      <c r="P145" s="33" t="str">
        <f t="shared" si="19"/>
        <v>c</v>
      </c>
      <c r="X145" s="151"/>
      <c r="Y145" s="45">
        <v>21</v>
      </c>
      <c r="Z145" s="33">
        <f t="shared" si="20"/>
        <v>0</v>
      </c>
    </row>
    <row r="146" spans="2:28" x14ac:dyDescent="0.25">
      <c r="B146" s="151"/>
      <c r="C146" s="31">
        <v>22</v>
      </c>
      <c r="D146" s="59"/>
      <c r="E146" t="str">
        <f t="shared" si="18"/>
        <v/>
      </c>
      <c r="M146" s="151"/>
      <c r="N146" s="45">
        <v>22</v>
      </c>
      <c r="O146" s="34" t="s">
        <v>10</v>
      </c>
      <c r="P146" s="33" t="str">
        <f t="shared" si="19"/>
        <v>a</v>
      </c>
      <c r="X146" s="151"/>
      <c r="Y146" s="45">
        <v>22</v>
      </c>
      <c r="Z146" s="33">
        <f t="shared" si="20"/>
        <v>0</v>
      </c>
    </row>
    <row r="147" spans="2:28" x14ac:dyDescent="0.25">
      <c r="B147" s="151"/>
      <c r="C147" s="31">
        <v>23</v>
      </c>
      <c r="D147" s="59"/>
      <c r="E147" t="str">
        <f t="shared" si="18"/>
        <v/>
      </c>
      <c r="M147" s="151"/>
      <c r="N147" s="45">
        <v>23</v>
      </c>
      <c r="O147" s="34" t="s">
        <v>14</v>
      </c>
      <c r="P147" s="33" t="str">
        <f t="shared" si="19"/>
        <v>e</v>
      </c>
      <c r="X147" s="151"/>
      <c r="Y147" s="45">
        <v>23</v>
      </c>
      <c r="Z147" s="33">
        <f t="shared" si="20"/>
        <v>0</v>
      </c>
    </row>
    <row r="148" spans="2:28" x14ac:dyDescent="0.25">
      <c r="B148" s="151"/>
      <c r="C148" s="31">
        <v>24</v>
      </c>
      <c r="D148" s="59"/>
      <c r="E148" t="str">
        <f t="shared" si="18"/>
        <v/>
      </c>
      <c r="M148" s="151"/>
      <c r="N148" s="45">
        <v>24</v>
      </c>
      <c r="O148" s="34" t="s">
        <v>10</v>
      </c>
      <c r="P148" s="33" t="str">
        <f t="shared" si="19"/>
        <v>a</v>
      </c>
      <c r="X148" s="151"/>
      <c r="Y148" s="45">
        <v>24</v>
      </c>
      <c r="Z148" s="33">
        <f t="shared" si="20"/>
        <v>0</v>
      </c>
    </row>
    <row r="149" spans="2:28" ht="15.75" thickBot="1" x14ac:dyDescent="0.3">
      <c r="B149" s="151"/>
      <c r="C149" s="32">
        <v>25</v>
      </c>
      <c r="D149" s="60"/>
      <c r="E149" t="str">
        <f t="shared" si="18"/>
        <v/>
      </c>
      <c r="M149" s="151"/>
      <c r="N149" s="46">
        <v>25</v>
      </c>
      <c r="O149" s="35" t="s">
        <v>15</v>
      </c>
      <c r="P149" s="33" t="str">
        <f t="shared" si="19"/>
        <v>d</v>
      </c>
      <c r="X149" s="151"/>
      <c r="Y149" s="46">
        <v>25</v>
      </c>
      <c r="Z149" s="33">
        <f t="shared" si="20"/>
        <v>0</v>
      </c>
    </row>
    <row r="150" spans="2:28" ht="45" x14ac:dyDescent="0.25">
      <c r="B150" s="151"/>
      <c r="C150" s="11" t="s">
        <v>26</v>
      </c>
      <c r="D150" s="11" t="s">
        <v>5</v>
      </c>
      <c r="M150" s="151"/>
      <c r="N150" s="11" t="s">
        <v>26</v>
      </c>
      <c r="O150" s="11" t="s">
        <v>5</v>
      </c>
      <c r="P150" s="11" t="s">
        <v>5</v>
      </c>
      <c r="X150" s="151"/>
      <c r="Y150" s="11" t="s">
        <v>26</v>
      </c>
      <c r="Z150" s="11" t="s">
        <v>5</v>
      </c>
      <c r="AA150" s="11" t="s">
        <v>6</v>
      </c>
      <c r="AB150" s="11" t="s">
        <v>7</v>
      </c>
    </row>
    <row r="151" spans="2:28" ht="45.75" thickBot="1" x14ac:dyDescent="0.3">
      <c r="B151" s="151"/>
      <c r="C151" s="23" t="s">
        <v>8</v>
      </c>
      <c r="D151" s="26" t="s">
        <v>9</v>
      </c>
      <c r="M151" s="151"/>
      <c r="N151" s="23" t="s">
        <v>8</v>
      </c>
      <c r="O151" s="24" t="s">
        <v>10</v>
      </c>
      <c r="P151" s="24" t="s">
        <v>11</v>
      </c>
      <c r="X151" s="151"/>
      <c r="Y151" s="23" t="s">
        <v>8</v>
      </c>
      <c r="Z151" s="24" t="s">
        <v>10</v>
      </c>
      <c r="AA151" s="98" t="str">
        <f>IF($H$320="X",SUM(Z152:Z166),"")</f>
        <v/>
      </c>
      <c r="AB151" s="51">
        <v>15</v>
      </c>
    </row>
    <row r="152" spans="2:28" x14ac:dyDescent="0.25">
      <c r="B152" s="151"/>
      <c r="C152" s="30">
        <v>26</v>
      </c>
      <c r="D152" s="58"/>
      <c r="E152" t="str">
        <f t="shared" ref="E152:E166" si="21">IF($H$320="X",IF($Z152=1,"Richtig","Falsch"),"")</f>
        <v/>
      </c>
      <c r="M152" s="151"/>
      <c r="N152" s="30">
        <v>26</v>
      </c>
      <c r="O152" s="33" t="s">
        <v>15</v>
      </c>
      <c r="P152" s="33" t="str">
        <f t="shared" ref="P152:P166" si="22">LOWER(O152)</f>
        <v>d</v>
      </c>
      <c r="X152" s="151"/>
      <c r="Y152" s="30">
        <v>26</v>
      </c>
      <c r="Z152" s="33">
        <f t="shared" ref="Z152:Z166" si="23">IF(OR($D152=$O152,$D152=$P152),1,0)</f>
        <v>0</v>
      </c>
    </row>
    <row r="153" spans="2:28" x14ac:dyDescent="0.25">
      <c r="B153" s="151"/>
      <c r="C153" s="31">
        <v>27</v>
      </c>
      <c r="D153" s="59"/>
      <c r="E153" t="str">
        <f t="shared" si="21"/>
        <v/>
      </c>
      <c r="M153" s="151"/>
      <c r="N153" s="31">
        <v>27</v>
      </c>
      <c r="O153" s="34" t="s">
        <v>13</v>
      </c>
      <c r="P153" s="33" t="str">
        <f t="shared" si="22"/>
        <v>b</v>
      </c>
      <c r="X153" s="151"/>
      <c r="Y153" s="31">
        <v>27</v>
      </c>
      <c r="Z153" s="33">
        <f t="shared" si="23"/>
        <v>0</v>
      </c>
    </row>
    <row r="154" spans="2:28" x14ac:dyDescent="0.25">
      <c r="B154" s="151"/>
      <c r="C154" s="31">
        <v>28</v>
      </c>
      <c r="D154" s="59"/>
      <c r="E154" t="str">
        <f t="shared" si="21"/>
        <v/>
      </c>
      <c r="M154" s="151"/>
      <c r="N154" s="31">
        <v>28</v>
      </c>
      <c r="O154" s="34" t="s">
        <v>12</v>
      </c>
      <c r="P154" s="33" t="str">
        <f t="shared" si="22"/>
        <v>c</v>
      </c>
      <c r="X154" s="151"/>
      <c r="Y154" s="31">
        <v>28</v>
      </c>
      <c r="Z154" s="33">
        <f t="shared" si="23"/>
        <v>0</v>
      </c>
    </row>
    <row r="155" spans="2:28" x14ac:dyDescent="0.25">
      <c r="B155" s="151"/>
      <c r="C155" s="31">
        <v>29</v>
      </c>
      <c r="D155" s="59"/>
      <c r="E155" t="str">
        <f t="shared" si="21"/>
        <v/>
      </c>
      <c r="M155" s="151"/>
      <c r="N155" s="31">
        <v>29</v>
      </c>
      <c r="O155" s="34" t="s">
        <v>12</v>
      </c>
      <c r="P155" s="33" t="str">
        <f t="shared" si="22"/>
        <v>c</v>
      </c>
      <c r="X155" s="151"/>
      <c r="Y155" s="31">
        <v>29</v>
      </c>
      <c r="Z155" s="33">
        <f t="shared" si="23"/>
        <v>0</v>
      </c>
    </row>
    <row r="156" spans="2:28" x14ac:dyDescent="0.25">
      <c r="B156" s="151"/>
      <c r="C156" s="31">
        <v>30</v>
      </c>
      <c r="D156" s="59"/>
      <c r="E156" t="str">
        <f t="shared" si="21"/>
        <v/>
      </c>
      <c r="M156" s="151"/>
      <c r="N156" s="31">
        <v>30</v>
      </c>
      <c r="O156" s="34" t="s">
        <v>12</v>
      </c>
      <c r="P156" s="33" t="str">
        <f t="shared" si="22"/>
        <v>c</v>
      </c>
      <c r="X156" s="151"/>
      <c r="Y156" s="31">
        <v>30</v>
      </c>
      <c r="Z156" s="33">
        <f t="shared" si="23"/>
        <v>0</v>
      </c>
    </row>
    <row r="157" spans="2:28" x14ac:dyDescent="0.25">
      <c r="B157" s="151"/>
      <c r="C157" s="31">
        <v>31</v>
      </c>
      <c r="D157" s="59"/>
      <c r="E157" t="str">
        <f t="shared" si="21"/>
        <v/>
      </c>
      <c r="M157" s="151"/>
      <c r="N157" s="31">
        <v>31</v>
      </c>
      <c r="O157" s="34" t="s">
        <v>14</v>
      </c>
      <c r="P157" s="33" t="str">
        <f t="shared" si="22"/>
        <v>e</v>
      </c>
      <c r="X157" s="151"/>
      <c r="Y157" s="31">
        <v>31</v>
      </c>
      <c r="Z157" s="33">
        <f t="shared" si="23"/>
        <v>0</v>
      </c>
    </row>
    <row r="158" spans="2:28" x14ac:dyDescent="0.25">
      <c r="B158" s="151"/>
      <c r="C158" s="31">
        <v>32</v>
      </c>
      <c r="D158" s="59"/>
      <c r="E158" t="str">
        <f t="shared" si="21"/>
        <v/>
      </c>
      <c r="M158" s="151"/>
      <c r="N158" s="31">
        <v>32</v>
      </c>
      <c r="O158" s="34" t="s">
        <v>15</v>
      </c>
      <c r="P158" s="33" t="str">
        <f t="shared" si="22"/>
        <v>d</v>
      </c>
      <c r="X158" s="151"/>
      <c r="Y158" s="31">
        <v>32</v>
      </c>
      <c r="Z158" s="33">
        <f t="shared" si="23"/>
        <v>0</v>
      </c>
    </row>
    <row r="159" spans="2:28" x14ac:dyDescent="0.25">
      <c r="B159" s="151"/>
      <c r="C159" s="31">
        <v>33</v>
      </c>
      <c r="D159" s="59"/>
      <c r="E159" t="str">
        <f t="shared" si="21"/>
        <v/>
      </c>
      <c r="M159" s="151"/>
      <c r="N159" s="31">
        <v>33</v>
      </c>
      <c r="O159" s="34" t="s">
        <v>14</v>
      </c>
      <c r="P159" s="33" t="str">
        <f t="shared" si="22"/>
        <v>e</v>
      </c>
      <c r="X159" s="151"/>
      <c r="Y159" s="31">
        <v>33</v>
      </c>
      <c r="Z159" s="33">
        <f t="shared" si="23"/>
        <v>0</v>
      </c>
    </row>
    <row r="160" spans="2:28" x14ac:dyDescent="0.25">
      <c r="B160" s="151"/>
      <c r="C160" s="31">
        <v>34</v>
      </c>
      <c r="D160" s="59"/>
      <c r="E160" t="str">
        <f t="shared" si="21"/>
        <v/>
      </c>
      <c r="M160" s="151"/>
      <c r="N160" s="31">
        <v>34</v>
      </c>
      <c r="O160" s="34" t="s">
        <v>12</v>
      </c>
      <c r="P160" s="33" t="str">
        <f t="shared" si="22"/>
        <v>c</v>
      </c>
      <c r="X160" s="151"/>
      <c r="Y160" s="31">
        <v>34</v>
      </c>
      <c r="Z160" s="33">
        <f t="shared" si="23"/>
        <v>0</v>
      </c>
    </row>
    <row r="161" spans="2:28" x14ac:dyDescent="0.25">
      <c r="B161" s="151"/>
      <c r="C161" s="31">
        <v>35</v>
      </c>
      <c r="D161" s="59"/>
      <c r="E161" t="str">
        <f t="shared" si="21"/>
        <v/>
      </c>
      <c r="M161" s="151"/>
      <c r="N161" s="31">
        <v>35</v>
      </c>
      <c r="O161" s="34" t="s">
        <v>12</v>
      </c>
      <c r="P161" s="33" t="str">
        <f t="shared" si="22"/>
        <v>c</v>
      </c>
      <c r="X161" s="151"/>
      <c r="Y161" s="31">
        <v>35</v>
      </c>
      <c r="Z161" s="33">
        <f t="shared" si="23"/>
        <v>0</v>
      </c>
    </row>
    <row r="162" spans="2:28" x14ac:dyDescent="0.25">
      <c r="B162" s="151"/>
      <c r="C162" s="31">
        <v>36</v>
      </c>
      <c r="D162" s="59"/>
      <c r="E162" t="str">
        <f t="shared" si="21"/>
        <v/>
      </c>
      <c r="M162" s="151"/>
      <c r="N162" s="31">
        <v>36</v>
      </c>
      <c r="O162" s="34" t="s">
        <v>10</v>
      </c>
      <c r="P162" s="33" t="str">
        <f t="shared" si="22"/>
        <v>a</v>
      </c>
      <c r="X162" s="151"/>
      <c r="Y162" s="31">
        <v>36</v>
      </c>
      <c r="Z162" s="33">
        <f t="shared" si="23"/>
        <v>0</v>
      </c>
    </row>
    <row r="163" spans="2:28" x14ac:dyDescent="0.25">
      <c r="B163" s="151"/>
      <c r="C163" s="31">
        <v>37</v>
      </c>
      <c r="D163" s="59"/>
      <c r="E163" t="str">
        <f t="shared" si="21"/>
        <v/>
      </c>
      <c r="M163" s="151"/>
      <c r="N163" s="31">
        <v>37</v>
      </c>
      <c r="O163" s="34" t="s">
        <v>15</v>
      </c>
      <c r="P163" s="33" t="str">
        <f t="shared" si="22"/>
        <v>d</v>
      </c>
      <c r="X163" s="151"/>
      <c r="Y163" s="31">
        <v>37</v>
      </c>
      <c r="Z163" s="33">
        <f t="shared" si="23"/>
        <v>0</v>
      </c>
    </row>
    <row r="164" spans="2:28" x14ac:dyDescent="0.25">
      <c r="B164" s="151"/>
      <c r="C164" s="31">
        <v>38</v>
      </c>
      <c r="D164" s="59"/>
      <c r="E164" t="str">
        <f t="shared" si="21"/>
        <v/>
      </c>
      <c r="M164" s="151"/>
      <c r="N164" s="31">
        <v>38</v>
      </c>
      <c r="O164" s="34" t="s">
        <v>14</v>
      </c>
      <c r="P164" s="33" t="str">
        <f t="shared" si="22"/>
        <v>e</v>
      </c>
      <c r="X164" s="151"/>
      <c r="Y164" s="31">
        <v>38</v>
      </c>
      <c r="Z164" s="33">
        <f t="shared" si="23"/>
        <v>0</v>
      </c>
    </row>
    <row r="165" spans="2:28" x14ac:dyDescent="0.25">
      <c r="B165" s="151"/>
      <c r="C165" s="31">
        <v>39</v>
      </c>
      <c r="D165" s="59"/>
      <c r="E165" t="str">
        <f t="shared" si="21"/>
        <v/>
      </c>
      <c r="M165" s="151"/>
      <c r="N165" s="31">
        <v>39</v>
      </c>
      <c r="O165" s="34" t="s">
        <v>15</v>
      </c>
      <c r="P165" s="33" t="str">
        <f t="shared" si="22"/>
        <v>d</v>
      </c>
      <c r="X165" s="151"/>
      <c r="Y165" s="31">
        <v>39</v>
      </c>
      <c r="Z165" s="33">
        <f t="shared" si="23"/>
        <v>0</v>
      </c>
    </row>
    <row r="166" spans="2:28" ht="15.75" thickBot="1" x14ac:dyDescent="0.3">
      <c r="B166" s="151"/>
      <c r="C166" s="32">
        <v>40</v>
      </c>
      <c r="D166" s="60"/>
      <c r="E166" t="str">
        <f t="shared" si="21"/>
        <v/>
      </c>
      <c r="M166" s="151"/>
      <c r="N166" s="32">
        <v>40</v>
      </c>
      <c r="O166" s="35" t="s">
        <v>14</v>
      </c>
      <c r="P166" s="33" t="str">
        <f t="shared" si="22"/>
        <v>e</v>
      </c>
      <c r="X166" s="151"/>
      <c r="Y166" s="32">
        <v>40</v>
      </c>
      <c r="Z166" s="33">
        <f t="shared" si="23"/>
        <v>0</v>
      </c>
    </row>
    <row r="167" spans="2:28" ht="45" x14ac:dyDescent="0.25">
      <c r="B167" s="151"/>
      <c r="C167" s="11" t="s">
        <v>27</v>
      </c>
      <c r="D167" s="11" t="s">
        <v>5</v>
      </c>
      <c r="M167" s="151"/>
      <c r="N167" s="11" t="s">
        <v>27</v>
      </c>
      <c r="O167" s="11" t="s">
        <v>5</v>
      </c>
      <c r="P167" s="11" t="s">
        <v>5</v>
      </c>
      <c r="X167" s="151"/>
      <c r="Y167" s="11" t="s">
        <v>27</v>
      </c>
      <c r="Z167" s="11" t="s">
        <v>5</v>
      </c>
      <c r="AA167" s="11" t="s">
        <v>6</v>
      </c>
      <c r="AB167" s="11" t="s">
        <v>7</v>
      </c>
    </row>
    <row r="168" spans="2:28" ht="45.75" thickBot="1" x14ac:dyDescent="0.3">
      <c r="B168" s="151"/>
      <c r="C168" s="23" t="s">
        <v>8</v>
      </c>
      <c r="D168" s="26" t="s">
        <v>9</v>
      </c>
      <c r="M168" s="151"/>
      <c r="N168" s="23" t="s">
        <v>8</v>
      </c>
      <c r="O168" s="24" t="s">
        <v>10</v>
      </c>
      <c r="P168" s="24" t="s">
        <v>11</v>
      </c>
      <c r="X168" s="151"/>
      <c r="Y168" s="23" t="s">
        <v>8</v>
      </c>
      <c r="Z168" s="24" t="s">
        <v>10</v>
      </c>
      <c r="AA168" s="98" t="str">
        <f>IF($H$320="X",SUM(Z169:Z193),"")</f>
        <v/>
      </c>
      <c r="AB168" s="51">
        <v>25</v>
      </c>
    </row>
    <row r="169" spans="2:28" x14ac:dyDescent="0.25">
      <c r="B169" s="151"/>
      <c r="C169" s="30">
        <v>41</v>
      </c>
      <c r="D169" s="58"/>
      <c r="E169" t="str">
        <f t="shared" ref="E169:E193" si="24">IF($H$320="X",IF($Z169=1,"Richtig","Falsch"),"")</f>
        <v/>
      </c>
      <c r="M169" s="151"/>
      <c r="N169" s="44">
        <v>41</v>
      </c>
      <c r="O169" s="33" t="s">
        <v>13</v>
      </c>
      <c r="P169" s="33" t="str">
        <f t="shared" ref="P169:P193" si="25">LOWER(O169)</f>
        <v>b</v>
      </c>
      <c r="X169" s="151"/>
      <c r="Y169" s="44">
        <v>41</v>
      </c>
      <c r="Z169" s="33">
        <f t="shared" ref="Z169:Z193" si="26">IF(OR($D169=$O169,$D169=$P169),1,0)</f>
        <v>0</v>
      </c>
    </row>
    <row r="170" spans="2:28" x14ac:dyDescent="0.25">
      <c r="B170" s="151"/>
      <c r="C170" s="31">
        <v>42</v>
      </c>
      <c r="D170" s="59"/>
      <c r="E170" t="str">
        <f t="shared" si="24"/>
        <v/>
      </c>
      <c r="M170" s="151"/>
      <c r="N170" s="45">
        <v>42</v>
      </c>
      <c r="O170" s="34" t="s">
        <v>14</v>
      </c>
      <c r="P170" s="33" t="str">
        <f t="shared" si="25"/>
        <v>e</v>
      </c>
      <c r="X170" s="151"/>
      <c r="Y170" s="45">
        <v>42</v>
      </c>
      <c r="Z170" s="33">
        <f t="shared" si="26"/>
        <v>0</v>
      </c>
    </row>
    <row r="171" spans="2:28" x14ac:dyDescent="0.25">
      <c r="B171" s="151"/>
      <c r="C171" s="31">
        <v>43</v>
      </c>
      <c r="D171" s="59"/>
      <c r="E171" t="str">
        <f t="shared" si="24"/>
        <v/>
      </c>
      <c r="M171" s="151"/>
      <c r="N171" s="45">
        <v>43</v>
      </c>
      <c r="O171" s="34" t="s">
        <v>15</v>
      </c>
      <c r="P171" s="33" t="str">
        <f t="shared" si="25"/>
        <v>d</v>
      </c>
      <c r="X171" s="151"/>
      <c r="Y171" s="45">
        <v>43</v>
      </c>
      <c r="Z171" s="33">
        <f t="shared" si="26"/>
        <v>0</v>
      </c>
    </row>
    <row r="172" spans="2:28" x14ac:dyDescent="0.25">
      <c r="B172" s="151"/>
      <c r="C172" s="31">
        <v>44</v>
      </c>
      <c r="D172" s="59"/>
      <c r="E172" t="str">
        <f t="shared" si="24"/>
        <v/>
      </c>
      <c r="M172" s="151"/>
      <c r="N172" s="45">
        <v>44</v>
      </c>
      <c r="O172" s="34" t="s">
        <v>14</v>
      </c>
      <c r="P172" s="33" t="str">
        <f t="shared" si="25"/>
        <v>e</v>
      </c>
      <c r="X172" s="151"/>
      <c r="Y172" s="45">
        <v>44</v>
      </c>
      <c r="Z172" s="33">
        <f t="shared" si="26"/>
        <v>0</v>
      </c>
    </row>
    <row r="173" spans="2:28" x14ac:dyDescent="0.25">
      <c r="B173" s="151"/>
      <c r="C173" s="31">
        <v>45</v>
      </c>
      <c r="D173" s="59"/>
      <c r="E173" t="str">
        <f t="shared" si="24"/>
        <v/>
      </c>
      <c r="M173" s="151"/>
      <c r="N173" s="45">
        <v>45</v>
      </c>
      <c r="O173" s="34" t="s">
        <v>10</v>
      </c>
      <c r="P173" s="33" t="str">
        <f t="shared" si="25"/>
        <v>a</v>
      </c>
      <c r="X173" s="151"/>
      <c r="Y173" s="45">
        <v>45</v>
      </c>
      <c r="Z173" s="33">
        <f t="shared" si="26"/>
        <v>0</v>
      </c>
    </row>
    <row r="174" spans="2:28" x14ac:dyDescent="0.25">
      <c r="B174" s="151"/>
      <c r="C174" s="31">
        <v>46</v>
      </c>
      <c r="D174" s="59"/>
      <c r="E174" t="str">
        <f t="shared" si="24"/>
        <v/>
      </c>
      <c r="M174" s="151"/>
      <c r="N174" s="45">
        <v>46</v>
      </c>
      <c r="O174" s="34" t="s">
        <v>13</v>
      </c>
      <c r="P174" s="33" t="str">
        <f t="shared" si="25"/>
        <v>b</v>
      </c>
      <c r="X174" s="151"/>
      <c r="Y174" s="45">
        <v>46</v>
      </c>
      <c r="Z174" s="33">
        <f t="shared" si="26"/>
        <v>0</v>
      </c>
    </row>
    <row r="175" spans="2:28" x14ac:dyDescent="0.25">
      <c r="B175" s="151"/>
      <c r="C175" s="31">
        <v>47</v>
      </c>
      <c r="D175" s="59"/>
      <c r="E175" t="str">
        <f t="shared" si="24"/>
        <v/>
      </c>
      <c r="M175" s="151"/>
      <c r="N175" s="45">
        <v>47</v>
      </c>
      <c r="O175" s="34" t="s">
        <v>13</v>
      </c>
      <c r="P175" s="33" t="str">
        <f t="shared" si="25"/>
        <v>b</v>
      </c>
      <c r="X175" s="151"/>
      <c r="Y175" s="45">
        <v>47</v>
      </c>
      <c r="Z175" s="33">
        <f t="shared" si="26"/>
        <v>0</v>
      </c>
    </row>
    <row r="176" spans="2:28" x14ac:dyDescent="0.25">
      <c r="B176" s="151"/>
      <c r="C176" s="31">
        <v>48</v>
      </c>
      <c r="D176" s="59"/>
      <c r="E176" t="str">
        <f t="shared" si="24"/>
        <v/>
      </c>
      <c r="M176" s="151"/>
      <c r="N176" s="45">
        <v>48</v>
      </c>
      <c r="O176" s="34" t="s">
        <v>14</v>
      </c>
      <c r="P176" s="33" t="str">
        <f t="shared" si="25"/>
        <v>e</v>
      </c>
      <c r="X176" s="151"/>
      <c r="Y176" s="45">
        <v>48</v>
      </c>
      <c r="Z176" s="33">
        <f t="shared" si="26"/>
        <v>0</v>
      </c>
    </row>
    <row r="177" spans="2:26" x14ac:dyDescent="0.25">
      <c r="B177" s="151"/>
      <c r="C177" s="31">
        <v>49</v>
      </c>
      <c r="D177" s="59"/>
      <c r="E177" t="str">
        <f t="shared" si="24"/>
        <v/>
      </c>
      <c r="M177" s="151"/>
      <c r="N177" s="45">
        <v>49</v>
      </c>
      <c r="O177" s="34" t="s">
        <v>14</v>
      </c>
      <c r="P177" s="33" t="str">
        <f t="shared" si="25"/>
        <v>e</v>
      </c>
      <c r="X177" s="151"/>
      <c r="Y177" s="45">
        <v>49</v>
      </c>
      <c r="Z177" s="33">
        <f t="shared" si="26"/>
        <v>0</v>
      </c>
    </row>
    <row r="178" spans="2:26" x14ac:dyDescent="0.25">
      <c r="B178" s="151"/>
      <c r="C178" s="31">
        <v>50</v>
      </c>
      <c r="D178" s="59"/>
      <c r="E178" t="str">
        <f t="shared" si="24"/>
        <v/>
      </c>
      <c r="M178" s="151"/>
      <c r="N178" s="45">
        <v>50</v>
      </c>
      <c r="O178" s="34" t="s">
        <v>15</v>
      </c>
      <c r="P178" s="33" t="str">
        <f t="shared" si="25"/>
        <v>d</v>
      </c>
      <c r="X178" s="151"/>
      <c r="Y178" s="45">
        <v>50</v>
      </c>
      <c r="Z178" s="33">
        <f t="shared" si="26"/>
        <v>0</v>
      </c>
    </row>
    <row r="179" spans="2:26" x14ac:dyDescent="0.25">
      <c r="B179" s="151"/>
      <c r="C179" s="31">
        <v>51</v>
      </c>
      <c r="D179" s="59"/>
      <c r="E179" t="str">
        <f t="shared" si="24"/>
        <v/>
      </c>
      <c r="M179" s="151"/>
      <c r="N179" s="45">
        <v>51</v>
      </c>
      <c r="O179" s="34" t="s">
        <v>13</v>
      </c>
      <c r="P179" s="33" t="str">
        <f t="shared" si="25"/>
        <v>b</v>
      </c>
      <c r="X179" s="151"/>
      <c r="Y179" s="45">
        <v>51</v>
      </c>
      <c r="Z179" s="33">
        <f t="shared" si="26"/>
        <v>0</v>
      </c>
    </row>
    <row r="180" spans="2:26" x14ac:dyDescent="0.25">
      <c r="B180" s="151"/>
      <c r="C180" s="31">
        <v>52</v>
      </c>
      <c r="D180" s="59"/>
      <c r="E180" t="str">
        <f t="shared" si="24"/>
        <v/>
      </c>
      <c r="M180" s="151"/>
      <c r="N180" s="45">
        <v>52</v>
      </c>
      <c r="O180" s="34" t="s">
        <v>15</v>
      </c>
      <c r="P180" s="33" t="str">
        <f t="shared" si="25"/>
        <v>d</v>
      </c>
      <c r="X180" s="151"/>
      <c r="Y180" s="45">
        <v>52</v>
      </c>
      <c r="Z180" s="33">
        <f t="shared" si="26"/>
        <v>0</v>
      </c>
    </row>
    <row r="181" spans="2:26" x14ac:dyDescent="0.25">
      <c r="B181" s="151"/>
      <c r="C181" s="31">
        <v>53</v>
      </c>
      <c r="D181" s="59"/>
      <c r="E181" t="str">
        <f t="shared" si="24"/>
        <v/>
      </c>
      <c r="M181" s="151"/>
      <c r="N181" s="45">
        <v>53</v>
      </c>
      <c r="O181" s="34" t="s">
        <v>14</v>
      </c>
      <c r="P181" s="33" t="str">
        <f t="shared" si="25"/>
        <v>e</v>
      </c>
      <c r="X181" s="151"/>
      <c r="Y181" s="45">
        <v>53</v>
      </c>
      <c r="Z181" s="33">
        <f t="shared" si="26"/>
        <v>0</v>
      </c>
    </row>
    <row r="182" spans="2:26" x14ac:dyDescent="0.25">
      <c r="B182" s="151"/>
      <c r="C182" s="31">
        <v>54</v>
      </c>
      <c r="D182" s="59"/>
      <c r="E182" t="str">
        <f t="shared" si="24"/>
        <v/>
      </c>
      <c r="M182" s="151"/>
      <c r="N182" s="45">
        <v>54</v>
      </c>
      <c r="O182" s="34" t="s">
        <v>12</v>
      </c>
      <c r="P182" s="33" t="str">
        <f t="shared" si="25"/>
        <v>c</v>
      </c>
      <c r="X182" s="151"/>
      <c r="Y182" s="45">
        <v>54</v>
      </c>
      <c r="Z182" s="33">
        <f t="shared" si="26"/>
        <v>0</v>
      </c>
    </row>
    <row r="183" spans="2:26" x14ac:dyDescent="0.25">
      <c r="B183" s="151"/>
      <c r="C183" s="31">
        <v>55</v>
      </c>
      <c r="D183" s="59"/>
      <c r="E183" t="str">
        <f t="shared" si="24"/>
        <v/>
      </c>
      <c r="M183" s="151"/>
      <c r="N183" s="45">
        <v>55</v>
      </c>
      <c r="O183" s="34" t="s">
        <v>15</v>
      </c>
      <c r="P183" s="33" t="str">
        <f t="shared" si="25"/>
        <v>d</v>
      </c>
      <c r="X183" s="151"/>
      <c r="Y183" s="45">
        <v>55</v>
      </c>
      <c r="Z183" s="33">
        <f t="shared" si="26"/>
        <v>0</v>
      </c>
    </row>
    <row r="184" spans="2:26" x14ac:dyDescent="0.25">
      <c r="B184" s="151"/>
      <c r="C184" s="31">
        <v>56</v>
      </c>
      <c r="D184" s="59"/>
      <c r="E184" t="str">
        <f t="shared" si="24"/>
        <v/>
      </c>
      <c r="M184" s="151"/>
      <c r="N184" s="45">
        <v>56</v>
      </c>
      <c r="O184" s="34" t="s">
        <v>10</v>
      </c>
      <c r="P184" s="33" t="str">
        <f t="shared" si="25"/>
        <v>a</v>
      </c>
      <c r="X184" s="151"/>
      <c r="Y184" s="45">
        <v>56</v>
      </c>
      <c r="Z184" s="33">
        <f t="shared" si="26"/>
        <v>0</v>
      </c>
    </row>
    <row r="185" spans="2:26" x14ac:dyDescent="0.25">
      <c r="B185" s="151"/>
      <c r="C185" s="31">
        <v>57</v>
      </c>
      <c r="D185" s="59"/>
      <c r="E185" t="str">
        <f t="shared" si="24"/>
        <v/>
      </c>
      <c r="M185" s="151"/>
      <c r="N185" s="45">
        <v>57</v>
      </c>
      <c r="O185" s="34" t="s">
        <v>13</v>
      </c>
      <c r="P185" s="33" t="str">
        <f t="shared" si="25"/>
        <v>b</v>
      </c>
      <c r="X185" s="151"/>
      <c r="Y185" s="45">
        <v>57</v>
      </c>
      <c r="Z185" s="33">
        <f t="shared" si="26"/>
        <v>0</v>
      </c>
    </row>
    <row r="186" spans="2:26" x14ac:dyDescent="0.25">
      <c r="B186" s="151"/>
      <c r="C186" s="31">
        <v>58</v>
      </c>
      <c r="D186" s="59"/>
      <c r="E186" t="str">
        <f t="shared" si="24"/>
        <v/>
      </c>
      <c r="M186" s="151"/>
      <c r="N186" s="45">
        <v>58</v>
      </c>
      <c r="O186" s="34" t="s">
        <v>14</v>
      </c>
      <c r="P186" s="33" t="str">
        <f t="shared" si="25"/>
        <v>e</v>
      </c>
      <c r="X186" s="151"/>
      <c r="Y186" s="45">
        <v>58</v>
      </c>
      <c r="Z186" s="33">
        <f t="shared" si="26"/>
        <v>0</v>
      </c>
    </row>
    <row r="187" spans="2:26" x14ac:dyDescent="0.25">
      <c r="B187" s="151"/>
      <c r="C187" s="31">
        <v>59</v>
      </c>
      <c r="D187" s="59"/>
      <c r="E187" t="str">
        <f t="shared" si="24"/>
        <v/>
      </c>
      <c r="M187" s="151"/>
      <c r="N187" s="45">
        <v>59</v>
      </c>
      <c r="O187" s="34" t="s">
        <v>15</v>
      </c>
      <c r="P187" s="33" t="str">
        <f t="shared" si="25"/>
        <v>d</v>
      </c>
      <c r="X187" s="151"/>
      <c r="Y187" s="45">
        <v>59</v>
      </c>
      <c r="Z187" s="33">
        <f t="shared" si="26"/>
        <v>0</v>
      </c>
    </row>
    <row r="188" spans="2:26" x14ac:dyDescent="0.25">
      <c r="B188" s="151"/>
      <c r="C188" s="31">
        <v>60</v>
      </c>
      <c r="D188" s="59"/>
      <c r="E188" t="str">
        <f t="shared" si="24"/>
        <v/>
      </c>
      <c r="M188" s="151"/>
      <c r="N188" s="45">
        <v>60</v>
      </c>
      <c r="O188" s="34" t="s">
        <v>13</v>
      </c>
      <c r="P188" s="33" t="str">
        <f t="shared" si="25"/>
        <v>b</v>
      </c>
      <c r="X188" s="151"/>
      <c r="Y188" s="45">
        <v>60</v>
      </c>
      <c r="Z188" s="33">
        <f t="shared" si="26"/>
        <v>0</v>
      </c>
    </row>
    <row r="189" spans="2:26" x14ac:dyDescent="0.25">
      <c r="B189" s="151"/>
      <c r="C189" s="31">
        <v>61</v>
      </c>
      <c r="D189" s="59"/>
      <c r="E189" t="str">
        <f t="shared" si="24"/>
        <v/>
      </c>
      <c r="M189" s="151"/>
      <c r="N189" s="45">
        <v>61</v>
      </c>
      <c r="O189" s="34" t="s">
        <v>12</v>
      </c>
      <c r="P189" s="33" t="str">
        <f t="shared" si="25"/>
        <v>c</v>
      </c>
      <c r="X189" s="151"/>
      <c r="Y189" s="45">
        <v>61</v>
      </c>
      <c r="Z189" s="33">
        <f t="shared" si="26"/>
        <v>0</v>
      </c>
    </row>
    <row r="190" spans="2:26" x14ac:dyDescent="0.25">
      <c r="B190" s="151"/>
      <c r="C190" s="31">
        <v>62</v>
      </c>
      <c r="D190" s="59"/>
      <c r="E190" t="str">
        <f t="shared" si="24"/>
        <v/>
      </c>
      <c r="M190" s="151"/>
      <c r="N190" s="45">
        <v>62</v>
      </c>
      <c r="O190" s="34" t="s">
        <v>15</v>
      </c>
      <c r="P190" s="33" t="str">
        <f t="shared" si="25"/>
        <v>d</v>
      </c>
      <c r="X190" s="151"/>
      <c r="Y190" s="45">
        <v>62</v>
      </c>
      <c r="Z190" s="33">
        <f t="shared" si="26"/>
        <v>0</v>
      </c>
    </row>
    <row r="191" spans="2:26" x14ac:dyDescent="0.25">
      <c r="B191" s="151"/>
      <c r="C191" s="31">
        <v>63</v>
      </c>
      <c r="D191" s="59"/>
      <c r="E191" t="str">
        <f t="shared" si="24"/>
        <v/>
      </c>
      <c r="M191" s="151"/>
      <c r="N191" s="45">
        <v>63</v>
      </c>
      <c r="O191" s="34" t="s">
        <v>15</v>
      </c>
      <c r="P191" s="33" t="str">
        <f t="shared" si="25"/>
        <v>d</v>
      </c>
      <c r="X191" s="151"/>
      <c r="Y191" s="45">
        <v>63</v>
      </c>
      <c r="Z191" s="33">
        <f t="shared" si="26"/>
        <v>0</v>
      </c>
    </row>
    <row r="192" spans="2:26" x14ac:dyDescent="0.25">
      <c r="B192" s="151"/>
      <c r="C192" s="31">
        <v>64</v>
      </c>
      <c r="D192" s="59"/>
      <c r="E192" t="str">
        <f t="shared" si="24"/>
        <v/>
      </c>
      <c r="M192" s="151"/>
      <c r="N192" s="45">
        <v>64</v>
      </c>
      <c r="O192" s="34" t="s">
        <v>15</v>
      </c>
      <c r="P192" s="33" t="str">
        <f t="shared" si="25"/>
        <v>d</v>
      </c>
      <c r="X192" s="151"/>
      <c r="Y192" s="45">
        <v>64</v>
      </c>
      <c r="Z192" s="33">
        <f t="shared" si="26"/>
        <v>0</v>
      </c>
    </row>
    <row r="193" spans="2:29" ht="15.75" thickBot="1" x14ac:dyDescent="0.3">
      <c r="B193" s="151"/>
      <c r="C193" s="32">
        <v>65</v>
      </c>
      <c r="D193" s="60"/>
      <c r="E193" t="str">
        <f t="shared" si="24"/>
        <v/>
      </c>
      <c r="M193" s="151"/>
      <c r="N193" s="46">
        <v>65</v>
      </c>
      <c r="O193" s="35" t="s">
        <v>14</v>
      </c>
      <c r="P193" s="33" t="str">
        <f t="shared" si="25"/>
        <v>e</v>
      </c>
      <c r="X193" s="151"/>
      <c r="Y193" s="46">
        <v>65</v>
      </c>
      <c r="Z193" s="33">
        <f t="shared" si="26"/>
        <v>0</v>
      </c>
    </row>
    <row r="194" spans="2:29" ht="45" x14ac:dyDescent="0.25">
      <c r="B194" s="151"/>
      <c r="C194" s="11" t="s">
        <v>28</v>
      </c>
      <c r="D194" s="11" t="s">
        <v>5</v>
      </c>
      <c r="M194" s="151"/>
      <c r="N194" s="11" t="s">
        <v>28</v>
      </c>
      <c r="O194" s="11" t="s">
        <v>5</v>
      </c>
      <c r="P194" s="11" t="s">
        <v>5</v>
      </c>
      <c r="X194" s="151"/>
      <c r="Y194" s="11" t="s">
        <v>29</v>
      </c>
      <c r="Z194" s="11" t="s">
        <v>5</v>
      </c>
      <c r="AA194" s="11" t="s">
        <v>6</v>
      </c>
      <c r="AB194" s="11" t="s">
        <v>7</v>
      </c>
    </row>
    <row r="195" spans="2:29" ht="45.75" thickBot="1" x14ac:dyDescent="0.3">
      <c r="B195" s="151"/>
      <c r="C195" s="23" t="s">
        <v>8</v>
      </c>
      <c r="D195" s="26" t="s">
        <v>9</v>
      </c>
      <c r="M195" s="151"/>
      <c r="N195" s="23" t="s">
        <v>8</v>
      </c>
      <c r="O195" s="24" t="s">
        <v>10</v>
      </c>
      <c r="P195" s="24" t="s">
        <v>11</v>
      </c>
      <c r="X195" s="151"/>
      <c r="Y195" s="23" t="s">
        <v>8</v>
      </c>
      <c r="Z195" s="24" t="s">
        <v>10</v>
      </c>
      <c r="AA195" s="98" t="str">
        <f>IF($H$320="X",SUM(Z196:Z205),"")</f>
        <v/>
      </c>
      <c r="AB195" s="51">
        <v>10</v>
      </c>
    </row>
    <row r="196" spans="2:29" x14ac:dyDescent="0.25">
      <c r="B196" s="151"/>
      <c r="C196" s="31">
        <v>66</v>
      </c>
      <c r="D196" s="58"/>
      <c r="E196" t="str">
        <f t="shared" ref="E196:E205" si="27">IF($H$320="X",IF($Z196=1,"Richtig","Falsch"),"")</f>
        <v/>
      </c>
      <c r="M196" s="151"/>
      <c r="N196" s="45">
        <v>66</v>
      </c>
      <c r="O196" s="33" t="s">
        <v>14</v>
      </c>
      <c r="P196" s="33" t="s">
        <v>30</v>
      </c>
      <c r="X196" s="151"/>
      <c r="Y196" s="45">
        <v>66</v>
      </c>
      <c r="Z196" s="33">
        <f t="shared" ref="Z196:Z205" si="28">IF(OR($D196=$O196,$D196=$P196),1,0)</f>
        <v>0</v>
      </c>
    </row>
    <row r="197" spans="2:29" x14ac:dyDescent="0.25">
      <c r="B197" s="151"/>
      <c r="C197" s="31">
        <v>67</v>
      </c>
      <c r="D197" s="59"/>
      <c r="E197" t="str">
        <f t="shared" si="27"/>
        <v/>
      </c>
      <c r="M197" s="151"/>
      <c r="N197" s="45">
        <v>67</v>
      </c>
      <c r="O197" s="34" t="s">
        <v>10</v>
      </c>
      <c r="P197" s="33" t="s">
        <v>11</v>
      </c>
      <c r="X197" s="151"/>
      <c r="Y197" s="45">
        <v>67</v>
      </c>
      <c r="Z197" s="33">
        <f t="shared" si="28"/>
        <v>0</v>
      </c>
    </row>
    <row r="198" spans="2:29" x14ac:dyDescent="0.25">
      <c r="B198" s="151"/>
      <c r="C198" s="31">
        <v>68</v>
      </c>
      <c r="D198" s="59"/>
      <c r="E198" t="str">
        <f t="shared" si="27"/>
        <v/>
      </c>
      <c r="M198" s="151"/>
      <c r="N198" s="45">
        <v>68</v>
      </c>
      <c r="O198" s="34" t="s">
        <v>15</v>
      </c>
      <c r="P198" s="33" t="s">
        <v>31</v>
      </c>
      <c r="X198" s="151"/>
      <c r="Y198" s="45">
        <v>68</v>
      </c>
      <c r="Z198" s="33">
        <f t="shared" si="28"/>
        <v>0</v>
      </c>
    </row>
    <row r="199" spans="2:29" x14ac:dyDescent="0.25">
      <c r="B199" s="151"/>
      <c r="C199" s="31">
        <v>69</v>
      </c>
      <c r="D199" s="59"/>
      <c r="E199" t="str">
        <f t="shared" si="27"/>
        <v/>
      </c>
      <c r="M199" s="151"/>
      <c r="N199" s="45">
        <v>69</v>
      </c>
      <c r="O199" s="34" t="s">
        <v>14</v>
      </c>
      <c r="P199" s="33" t="s">
        <v>30</v>
      </c>
      <c r="X199" s="151"/>
      <c r="Y199" s="45">
        <v>69</v>
      </c>
      <c r="Z199" s="33">
        <f t="shared" si="28"/>
        <v>0</v>
      </c>
    </row>
    <row r="200" spans="2:29" x14ac:dyDescent="0.25">
      <c r="B200" s="151"/>
      <c r="C200" s="31">
        <v>70</v>
      </c>
      <c r="D200" s="59"/>
      <c r="E200" t="str">
        <f t="shared" si="27"/>
        <v/>
      </c>
      <c r="M200" s="151"/>
      <c r="N200" s="45">
        <v>70</v>
      </c>
      <c r="O200" s="34" t="s">
        <v>14</v>
      </c>
      <c r="P200" s="33" t="s">
        <v>30</v>
      </c>
      <c r="X200" s="151"/>
      <c r="Y200" s="45">
        <v>70</v>
      </c>
      <c r="Z200" s="33">
        <f t="shared" si="28"/>
        <v>0</v>
      </c>
    </row>
    <row r="201" spans="2:29" x14ac:dyDescent="0.25">
      <c r="B201" s="151"/>
      <c r="C201" s="31">
        <v>71</v>
      </c>
      <c r="D201" s="59"/>
      <c r="E201" t="str">
        <f t="shared" si="27"/>
        <v/>
      </c>
      <c r="M201" s="151"/>
      <c r="N201" s="45">
        <v>71</v>
      </c>
      <c r="O201" s="34" t="s">
        <v>13</v>
      </c>
      <c r="P201" s="33" t="s">
        <v>32</v>
      </c>
      <c r="X201" s="151"/>
      <c r="Y201" s="45">
        <v>71</v>
      </c>
      <c r="Z201" s="33">
        <f t="shared" si="28"/>
        <v>0</v>
      </c>
    </row>
    <row r="202" spans="2:29" x14ac:dyDescent="0.25">
      <c r="B202" s="151"/>
      <c r="C202" s="31">
        <v>72</v>
      </c>
      <c r="D202" s="59"/>
      <c r="E202" t="str">
        <f t="shared" si="27"/>
        <v/>
      </c>
      <c r="M202" s="151"/>
      <c r="N202" s="45">
        <v>72</v>
      </c>
      <c r="O202" s="34" t="s">
        <v>14</v>
      </c>
      <c r="P202" s="33" t="s">
        <v>30</v>
      </c>
      <c r="X202" s="151"/>
      <c r="Y202" s="45">
        <v>72</v>
      </c>
      <c r="Z202" s="33">
        <f t="shared" si="28"/>
        <v>0</v>
      </c>
    </row>
    <row r="203" spans="2:29" x14ac:dyDescent="0.25">
      <c r="B203" s="151"/>
      <c r="C203" s="31">
        <v>73</v>
      </c>
      <c r="D203" s="59"/>
      <c r="E203" t="str">
        <f t="shared" si="27"/>
        <v/>
      </c>
      <c r="M203" s="151"/>
      <c r="N203" s="45">
        <v>73</v>
      </c>
      <c r="O203" s="34" t="s">
        <v>15</v>
      </c>
      <c r="P203" s="33" t="s">
        <v>31</v>
      </c>
      <c r="X203" s="151"/>
      <c r="Y203" s="45">
        <v>73</v>
      </c>
      <c r="Z203" s="33">
        <f t="shared" si="28"/>
        <v>0</v>
      </c>
    </row>
    <row r="204" spans="2:29" x14ac:dyDescent="0.25">
      <c r="B204" s="151"/>
      <c r="C204" s="31">
        <v>74</v>
      </c>
      <c r="D204" s="59"/>
      <c r="E204" t="str">
        <f t="shared" si="27"/>
        <v/>
      </c>
      <c r="M204" s="151"/>
      <c r="N204" s="45">
        <v>74</v>
      </c>
      <c r="O204" s="34" t="s">
        <v>12</v>
      </c>
      <c r="P204" s="33" t="s">
        <v>33</v>
      </c>
      <c r="X204" s="151"/>
      <c r="Y204" s="45">
        <v>74</v>
      </c>
      <c r="Z204" s="33">
        <f t="shared" si="28"/>
        <v>0</v>
      </c>
    </row>
    <row r="205" spans="2:29" ht="15.75" thickBot="1" x14ac:dyDescent="0.3">
      <c r="B205" s="151"/>
      <c r="C205" s="32">
        <v>75</v>
      </c>
      <c r="D205" s="60"/>
      <c r="E205" t="str">
        <f t="shared" si="27"/>
        <v/>
      </c>
      <c r="M205" s="151"/>
      <c r="N205" s="46">
        <v>75</v>
      </c>
      <c r="O205" s="35" t="s">
        <v>12</v>
      </c>
      <c r="P205" s="33" t="s">
        <v>33</v>
      </c>
      <c r="X205" s="151"/>
      <c r="Y205" s="46">
        <v>75</v>
      </c>
      <c r="Z205" s="33">
        <f t="shared" si="28"/>
        <v>0</v>
      </c>
    </row>
    <row r="207" spans="2:29" ht="45" x14ac:dyDescent="0.25">
      <c r="B207" s="152" t="s">
        <v>34</v>
      </c>
      <c r="C207" s="13" t="s">
        <v>35</v>
      </c>
      <c r="D207" s="13" t="s">
        <v>5</v>
      </c>
      <c r="E207" s="13" t="s">
        <v>5</v>
      </c>
      <c r="M207" s="152" t="s">
        <v>34</v>
      </c>
      <c r="N207" s="13" t="s">
        <v>35</v>
      </c>
      <c r="O207" s="13" t="s">
        <v>5</v>
      </c>
      <c r="P207" s="13" t="s">
        <v>5</v>
      </c>
      <c r="X207" s="152" t="s">
        <v>34</v>
      </c>
      <c r="Y207" s="13" t="s">
        <v>35</v>
      </c>
      <c r="Z207" s="13" t="s">
        <v>5</v>
      </c>
      <c r="AA207" s="13" t="s">
        <v>5</v>
      </c>
      <c r="AB207" s="13" t="s">
        <v>6</v>
      </c>
      <c r="AC207" s="13" t="s">
        <v>7</v>
      </c>
    </row>
    <row r="208" spans="2:29" ht="45" x14ac:dyDescent="0.25">
      <c r="B208" s="152"/>
      <c r="C208" s="25"/>
      <c r="D208" s="25" t="s">
        <v>36</v>
      </c>
      <c r="E208" s="26" t="s">
        <v>37</v>
      </c>
      <c r="M208" s="152"/>
      <c r="N208" s="25"/>
      <c r="O208" s="25" t="s">
        <v>38</v>
      </c>
      <c r="P208" s="26" t="s">
        <v>37</v>
      </c>
      <c r="X208" s="152"/>
      <c r="Y208" s="25"/>
      <c r="Z208" s="25" t="s">
        <v>38</v>
      </c>
      <c r="AA208" s="26" t="s">
        <v>37</v>
      </c>
      <c r="AB208" s="98" t="str">
        <f>IF($H$320="X",SUM(AD211:AD256),"")</f>
        <v/>
      </c>
      <c r="AC208" s="51">
        <v>10</v>
      </c>
    </row>
    <row r="209" spans="2:31" ht="60" x14ac:dyDescent="0.25">
      <c r="B209" s="152"/>
      <c r="C209" s="23" t="s">
        <v>39</v>
      </c>
      <c r="D209" s="28" t="s">
        <v>40</v>
      </c>
      <c r="E209" s="28"/>
      <c r="M209" s="152"/>
      <c r="N209" s="23" t="s">
        <v>39</v>
      </c>
      <c r="O209" s="23" t="s">
        <v>40</v>
      </c>
      <c r="P209" s="28"/>
      <c r="X209" s="152"/>
      <c r="Y209" s="23" t="s">
        <v>39</v>
      </c>
      <c r="Z209" s="23" t="s">
        <v>40</v>
      </c>
      <c r="AA209" s="28"/>
    </row>
    <row r="210" spans="2:31" ht="60.75" thickBot="1" x14ac:dyDescent="0.3">
      <c r="B210" s="152"/>
      <c r="C210" s="27" t="s">
        <v>41</v>
      </c>
      <c r="D210" s="76"/>
      <c r="E210" s="76" t="s">
        <v>40</v>
      </c>
      <c r="M210" s="152"/>
      <c r="N210" s="27" t="s">
        <v>41</v>
      </c>
      <c r="O210" s="27"/>
      <c r="P210" s="29" t="s">
        <v>40</v>
      </c>
      <c r="X210" s="152"/>
      <c r="Y210" s="27" t="s">
        <v>41</v>
      </c>
      <c r="Z210" s="27"/>
      <c r="AA210" s="29" t="s">
        <v>40</v>
      </c>
    </row>
    <row r="211" spans="2:31" x14ac:dyDescent="0.25">
      <c r="B211" s="152"/>
      <c r="C211" s="73">
        <v>76</v>
      </c>
      <c r="D211" s="77"/>
      <c r="E211" s="78"/>
      <c r="F211" t="str">
        <f>IF($H$320="X",IF($AE211=2,"Richtig","Falsch"),"")</f>
        <v/>
      </c>
      <c r="M211" s="152"/>
      <c r="N211" s="47">
        <v>76</v>
      </c>
      <c r="O211" s="15" t="s">
        <v>40</v>
      </c>
      <c r="P211" s="16"/>
      <c r="X211" s="152"/>
      <c r="Y211" s="52">
        <v>76</v>
      </c>
      <c r="Z211" s="53" t="str">
        <f>IF($D211=$O211,"1","0")</f>
        <v>0</v>
      </c>
      <c r="AA211" s="53" t="str">
        <f>IF($E211=$P211,"1","0")</f>
        <v>1</v>
      </c>
      <c r="AB211" s="54">
        <f>Z211+Z212+Z213+Z214+Z215</f>
        <v>4</v>
      </c>
      <c r="AC211" s="54">
        <f>AA211+AA212+AA213+AA214+AA215</f>
        <v>1</v>
      </c>
      <c r="AD211" s="55">
        <f>IF(AB211+AC211=10,1,0)</f>
        <v>0</v>
      </c>
      <c r="AE211" s="88">
        <f>Z211+AA211</f>
        <v>1</v>
      </c>
    </row>
    <row r="212" spans="2:31" x14ac:dyDescent="0.25">
      <c r="B212" s="152"/>
      <c r="C212" s="74">
        <v>76</v>
      </c>
      <c r="D212" s="79"/>
      <c r="E212" s="80"/>
      <c r="F212" t="str">
        <f t="shared" ref="F212:F260" si="29">IF($H$320="X",IF($AE212=2,"Richtig","Falsch"),"")</f>
        <v/>
      </c>
      <c r="M212" s="152"/>
      <c r="N212" s="48">
        <v>76</v>
      </c>
      <c r="O212" s="15"/>
      <c r="P212" s="17" t="s">
        <v>40</v>
      </c>
      <c r="X212" s="152"/>
      <c r="Y212" s="48">
        <v>76</v>
      </c>
      <c r="Z212" s="33" t="str">
        <f t="shared" ref="Z212:Z260" si="30">IF($D212=$O212,"1","0")</f>
        <v>1</v>
      </c>
      <c r="AA212" s="33" t="str">
        <f t="shared" ref="AA212:AA260" si="31">IF($E212=$P212,"1","0")</f>
        <v>0</v>
      </c>
      <c r="AE212" s="88">
        <f t="shared" ref="AE212:AE260" si="32">Z212+AA212</f>
        <v>1</v>
      </c>
    </row>
    <row r="213" spans="2:31" x14ac:dyDescent="0.25">
      <c r="B213" s="152"/>
      <c r="C213" s="74">
        <v>76</v>
      </c>
      <c r="D213" s="79"/>
      <c r="E213" s="80"/>
      <c r="F213" t="str">
        <f t="shared" si="29"/>
        <v/>
      </c>
      <c r="M213" s="152"/>
      <c r="N213" s="48">
        <v>76</v>
      </c>
      <c r="O213" s="15"/>
      <c r="P213" s="17" t="s">
        <v>40</v>
      </c>
      <c r="X213" s="152"/>
      <c r="Y213" s="48">
        <v>76</v>
      </c>
      <c r="Z213" s="33" t="str">
        <f t="shared" si="30"/>
        <v>1</v>
      </c>
      <c r="AA213" s="33" t="str">
        <f t="shared" si="31"/>
        <v>0</v>
      </c>
      <c r="AE213" s="88">
        <f t="shared" si="32"/>
        <v>1</v>
      </c>
    </row>
    <row r="214" spans="2:31" x14ac:dyDescent="0.25">
      <c r="B214" s="152"/>
      <c r="C214" s="74">
        <v>76</v>
      </c>
      <c r="D214" s="79"/>
      <c r="E214" s="80"/>
      <c r="F214" t="str">
        <f t="shared" si="29"/>
        <v/>
      </c>
      <c r="M214" s="152"/>
      <c r="N214" s="48">
        <v>76</v>
      </c>
      <c r="O214" s="15"/>
      <c r="P214" s="17" t="s">
        <v>40</v>
      </c>
      <c r="X214" s="152"/>
      <c r="Y214" s="48">
        <v>76</v>
      </c>
      <c r="Z214" s="33" t="str">
        <f t="shared" si="30"/>
        <v>1</v>
      </c>
      <c r="AA214" s="33" t="str">
        <f t="shared" si="31"/>
        <v>0</v>
      </c>
      <c r="AE214" s="88">
        <f t="shared" si="32"/>
        <v>1</v>
      </c>
    </row>
    <row r="215" spans="2:31" x14ac:dyDescent="0.25">
      <c r="B215" s="152"/>
      <c r="C215" s="75">
        <v>76</v>
      </c>
      <c r="D215" s="81"/>
      <c r="E215" s="82"/>
      <c r="F215" t="str">
        <f t="shared" si="29"/>
        <v/>
      </c>
      <c r="M215" s="152"/>
      <c r="N215" s="49">
        <v>76</v>
      </c>
      <c r="O215" s="15"/>
      <c r="P215" s="19" t="s">
        <v>40</v>
      </c>
      <c r="X215" s="152"/>
      <c r="Y215" s="49">
        <v>76</v>
      </c>
      <c r="Z215" s="33" t="str">
        <f t="shared" si="30"/>
        <v>1</v>
      </c>
      <c r="AA215" s="33" t="str">
        <f t="shared" si="31"/>
        <v>0</v>
      </c>
      <c r="AE215" s="88">
        <f t="shared" si="32"/>
        <v>1</v>
      </c>
    </row>
    <row r="216" spans="2:31" x14ac:dyDescent="0.25">
      <c r="B216" s="152"/>
      <c r="C216" s="73">
        <v>77</v>
      </c>
      <c r="D216" s="83"/>
      <c r="E216" s="84"/>
      <c r="F216" t="str">
        <f t="shared" si="29"/>
        <v/>
      </c>
      <c r="M216" s="152"/>
      <c r="N216" s="47">
        <v>77</v>
      </c>
      <c r="O216" s="15"/>
      <c r="P216" s="16" t="s">
        <v>40</v>
      </c>
      <c r="X216" s="152"/>
      <c r="Y216" s="52">
        <v>77</v>
      </c>
      <c r="Z216" s="53" t="str">
        <f t="shared" si="30"/>
        <v>1</v>
      </c>
      <c r="AA216" s="53" t="str">
        <f t="shared" si="31"/>
        <v>0</v>
      </c>
      <c r="AB216" s="54">
        <f>Z216+Z217+Z218+Z219+Z220</f>
        <v>5</v>
      </c>
      <c r="AC216" s="54">
        <f>AA216+AA217+AA218+AA219+AA220</f>
        <v>0</v>
      </c>
      <c r="AD216" s="55">
        <f>IF(AB216+AC216=10,1,0)</f>
        <v>0</v>
      </c>
      <c r="AE216" s="88">
        <f t="shared" si="32"/>
        <v>1</v>
      </c>
    </row>
    <row r="217" spans="2:31" x14ac:dyDescent="0.25">
      <c r="B217" s="152"/>
      <c r="C217" s="74">
        <v>77</v>
      </c>
      <c r="D217" s="79"/>
      <c r="E217" s="80"/>
      <c r="F217" t="str">
        <f t="shared" si="29"/>
        <v/>
      </c>
      <c r="M217" s="152"/>
      <c r="N217" s="48">
        <v>77</v>
      </c>
      <c r="O217" s="15"/>
      <c r="P217" s="17" t="s">
        <v>40</v>
      </c>
      <c r="X217" s="152"/>
      <c r="Y217" s="48">
        <v>77</v>
      </c>
      <c r="Z217" s="33" t="str">
        <f t="shared" si="30"/>
        <v>1</v>
      </c>
      <c r="AA217" s="33" t="str">
        <f t="shared" si="31"/>
        <v>0</v>
      </c>
      <c r="AE217" s="88">
        <f t="shared" si="32"/>
        <v>1</v>
      </c>
    </row>
    <row r="218" spans="2:31" x14ac:dyDescent="0.25">
      <c r="B218" s="152"/>
      <c r="C218" s="74">
        <v>77</v>
      </c>
      <c r="D218" s="79"/>
      <c r="E218" s="80"/>
      <c r="F218" t="str">
        <f t="shared" si="29"/>
        <v/>
      </c>
      <c r="M218" s="152"/>
      <c r="N218" s="48">
        <v>77</v>
      </c>
      <c r="O218" s="15"/>
      <c r="P218" s="17" t="s">
        <v>40</v>
      </c>
      <c r="X218" s="152"/>
      <c r="Y218" s="48">
        <v>77</v>
      </c>
      <c r="Z218" s="33" t="str">
        <f t="shared" si="30"/>
        <v>1</v>
      </c>
      <c r="AA218" s="33" t="str">
        <f t="shared" si="31"/>
        <v>0</v>
      </c>
      <c r="AE218" s="88">
        <f t="shared" si="32"/>
        <v>1</v>
      </c>
    </row>
    <row r="219" spans="2:31" x14ac:dyDescent="0.25">
      <c r="B219" s="152"/>
      <c r="C219" s="74">
        <v>77</v>
      </c>
      <c r="D219" s="79"/>
      <c r="E219" s="80"/>
      <c r="F219" t="str">
        <f t="shared" si="29"/>
        <v/>
      </c>
      <c r="M219" s="152"/>
      <c r="N219" s="48">
        <v>77</v>
      </c>
      <c r="O219" s="15"/>
      <c r="P219" s="17" t="s">
        <v>40</v>
      </c>
      <c r="X219" s="152"/>
      <c r="Y219" s="48">
        <v>77</v>
      </c>
      <c r="Z219" s="33" t="str">
        <f t="shared" si="30"/>
        <v>1</v>
      </c>
      <c r="AA219" s="33" t="str">
        <f t="shared" si="31"/>
        <v>0</v>
      </c>
      <c r="AE219" s="88">
        <f t="shared" si="32"/>
        <v>1</v>
      </c>
    </row>
    <row r="220" spans="2:31" x14ac:dyDescent="0.25">
      <c r="B220" s="152"/>
      <c r="C220" s="75">
        <v>77</v>
      </c>
      <c r="D220" s="81"/>
      <c r="E220" s="82"/>
      <c r="F220" t="str">
        <f t="shared" si="29"/>
        <v/>
      </c>
      <c r="M220" s="152"/>
      <c r="N220" s="49">
        <v>77</v>
      </c>
      <c r="O220" s="15"/>
      <c r="P220" s="19" t="s">
        <v>40</v>
      </c>
      <c r="X220" s="152"/>
      <c r="Y220" s="49">
        <v>77</v>
      </c>
      <c r="Z220" s="33" t="str">
        <f t="shared" si="30"/>
        <v>1</v>
      </c>
      <c r="AA220" s="33" t="str">
        <f t="shared" si="31"/>
        <v>0</v>
      </c>
      <c r="AE220" s="88">
        <f t="shared" si="32"/>
        <v>1</v>
      </c>
    </row>
    <row r="221" spans="2:31" x14ac:dyDescent="0.25">
      <c r="B221" s="152"/>
      <c r="C221" s="73">
        <v>78</v>
      </c>
      <c r="D221" s="83"/>
      <c r="E221" s="84"/>
      <c r="F221" t="str">
        <f t="shared" si="29"/>
        <v/>
      </c>
      <c r="M221" s="152"/>
      <c r="N221" s="47">
        <v>78</v>
      </c>
      <c r="O221" s="15"/>
      <c r="P221" s="16" t="s">
        <v>40</v>
      </c>
      <c r="X221" s="152"/>
      <c r="Y221" s="52">
        <v>78</v>
      </c>
      <c r="Z221" s="53" t="str">
        <f t="shared" si="30"/>
        <v>1</v>
      </c>
      <c r="AA221" s="53" t="str">
        <f t="shared" si="31"/>
        <v>0</v>
      </c>
      <c r="AB221" s="54">
        <f>Z221+Z222+Z223+Z224+Z225</f>
        <v>4</v>
      </c>
      <c r="AC221" s="54">
        <f>AA221+AA222+AA223+AA224+AA225</f>
        <v>1</v>
      </c>
      <c r="AD221" s="55">
        <f>IF(AB221+AC221=10,1,0)</f>
        <v>0</v>
      </c>
      <c r="AE221" s="88">
        <f t="shared" si="32"/>
        <v>1</v>
      </c>
    </row>
    <row r="222" spans="2:31" x14ac:dyDescent="0.25">
      <c r="B222" s="152"/>
      <c r="C222" s="74">
        <v>78</v>
      </c>
      <c r="D222" s="79"/>
      <c r="E222" s="80"/>
      <c r="F222" t="str">
        <f t="shared" si="29"/>
        <v/>
      </c>
      <c r="M222" s="152"/>
      <c r="N222" s="48">
        <v>78</v>
      </c>
      <c r="O222" s="15" t="s">
        <v>40</v>
      </c>
      <c r="P222" s="17"/>
      <c r="X222" s="152"/>
      <c r="Y222" s="48">
        <v>78</v>
      </c>
      <c r="Z222" s="33" t="str">
        <f t="shared" si="30"/>
        <v>0</v>
      </c>
      <c r="AA222" s="33" t="str">
        <f t="shared" si="31"/>
        <v>1</v>
      </c>
      <c r="AE222" s="88">
        <f t="shared" si="32"/>
        <v>1</v>
      </c>
    </row>
    <row r="223" spans="2:31" x14ac:dyDescent="0.25">
      <c r="B223" s="152"/>
      <c r="C223" s="74">
        <v>78</v>
      </c>
      <c r="D223" s="79"/>
      <c r="E223" s="80"/>
      <c r="F223" t="str">
        <f t="shared" si="29"/>
        <v/>
      </c>
      <c r="M223" s="152"/>
      <c r="N223" s="48">
        <v>78</v>
      </c>
      <c r="O223" s="15"/>
      <c r="P223" s="17" t="s">
        <v>40</v>
      </c>
      <c r="X223" s="152"/>
      <c r="Y223" s="48">
        <v>78</v>
      </c>
      <c r="Z223" s="33" t="str">
        <f t="shared" si="30"/>
        <v>1</v>
      </c>
      <c r="AA223" s="33" t="str">
        <f t="shared" si="31"/>
        <v>0</v>
      </c>
      <c r="AE223" s="88">
        <f t="shared" si="32"/>
        <v>1</v>
      </c>
    </row>
    <row r="224" spans="2:31" x14ac:dyDescent="0.25">
      <c r="B224" s="152"/>
      <c r="C224" s="74">
        <v>78</v>
      </c>
      <c r="D224" s="79"/>
      <c r="E224" s="80"/>
      <c r="F224" t="str">
        <f t="shared" si="29"/>
        <v/>
      </c>
      <c r="M224" s="152"/>
      <c r="N224" s="48">
        <v>78</v>
      </c>
      <c r="O224" s="15"/>
      <c r="P224" s="17" t="s">
        <v>40</v>
      </c>
      <c r="X224" s="152"/>
      <c r="Y224" s="48">
        <v>78</v>
      </c>
      <c r="Z224" s="33" t="str">
        <f t="shared" si="30"/>
        <v>1</v>
      </c>
      <c r="AA224" s="33" t="str">
        <f t="shared" si="31"/>
        <v>0</v>
      </c>
      <c r="AE224" s="88">
        <f t="shared" si="32"/>
        <v>1</v>
      </c>
    </row>
    <row r="225" spans="2:31" x14ac:dyDescent="0.25">
      <c r="B225" s="152"/>
      <c r="C225" s="75">
        <v>78</v>
      </c>
      <c r="D225" s="81"/>
      <c r="E225" s="82"/>
      <c r="F225" t="str">
        <f t="shared" si="29"/>
        <v/>
      </c>
      <c r="M225" s="152"/>
      <c r="N225" s="49">
        <v>78</v>
      </c>
      <c r="O225" s="15"/>
      <c r="P225" s="19" t="s">
        <v>40</v>
      </c>
      <c r="X225" s="152"/>
      <c r="Y225" s="49">
        <v>78</v>
      </c>
      <c r="Z225" s="33" t="str">
        <f t="shared" si="30"/>
        <v>1</v>
      </c>
      <c r="AA225" s="33" t="str">
        <f t="shared" si="31"/>
        <v>0</v>
      </c>
      <c r="AE225" s="88">
        <f t="shared" si="32"/>
        <v>1</v>
      </c>
    </row>
    <row r="226" spans="2:31" x14ac:dyDescent="0.25">
      <c r="B226" s="152"/>
      <c r="C226" s="73">
        <v>79</v>
      </c>
      <c r="D226" s="83"/>
      <c r="E226" s="84"/>
      <c r="F226" t="str">
        <f t="shared" si="29"/>
        <v/>
      </c>
      <c r="M226" s="152"/>
      <c r="N226" s="47">
        <v>79</v>
      </c>
      <c r="O226" s="15" t="s">
        <v>40</v>
      </c>
      <c r="P226" s="16"/>
      <c r="X226" s="152"/>
      <c r="Y226" s="52">
        <v>79</v>
      </c>
      <c r="Z226" s="53" t="str">
        <f t="shared" si="30"/>
        <v>0</v>
      </c>
      <c r="AA226" s="53" t="str">
        <f t="shared" si="31"/>
        <v>1</v>
      </c>
      <c r="AB226" s="54">
        <f>Z226+Z227+Z228+Z229+Z230</f>
        <v>3</v>
      </c>
      <c r="AC226" s="54">
        <f>AA226+AA227+AA228+AA229+AA230</f>
        <v>2</v>
      </c>
      <c r="AD226" s="55">
        <f>IF(AB226+AC226=10,1,0)</f>
        <v>0</v>
      </c>
      <c r="AE226" s="88">
        <f t="shared" si="32"/>
        <v>1</v>
      </c>
    </row>
    <row r="227" spans="2:31" x14ac:dyDescent="0.25">
      <c r="B227" s="152"/>
      <c r="C227" s="74">
        <v>79</v>
      </c>
      <c r="D227" s="79"/>
      <c r="E227" s="80"/>
      <c r="F227" t="str">
        <f t="shared" si="29"/>
        <v/>
      </c>
      <c r="M227" s="152"/>
      <c r="N227" s="48">
        <v>79</v>
      </c>
      <c r="O227" s="15"/>
      <c r="P227" s="17" t="s">
        <v>40</v>
      </c>
      <c r="X227" s="152"/>
      <c r="Y227" s="48">
        <v>79</v>
      </c>
      <c r="Z227" s="33" t="str">
        <f t="shared" si="30"/>
        <v>1</v>
      </c>
      <c r="AA227" s="33" t="str">
        <f t="shared" si="31"/>
        <v>0</v>
      </c>
      <c r="AE227" s="88">
        <f t="shared" si="32"/>
        <v>1</v>
      </c>
    </row>
    <row r="228" spans="2:31" x14ac:dyDescent="0.25">
      <c r="B228" s="152"/>
      <c r="C228" s="74">
        <v>79</v>
      </c>
      <c r="D228" s="79"/>
      <c r="E228" s="80"/>
      <c r="F228" t="str">
        <f t="shared" si="29"/>
        <v/>
      </c>
      <c r="M228" s="152"/>
      <c r="N228" s="48">
        <v>79</v>
      </c>
      <c r="O228" s="15"/>
      <c r="P228" s="17" t="s">
        <v>40</v>
      </c>
      <c r="X228" s="152"/>
      <c r="Y228" s="48">
        <v>79</v>
      </c>
      <c r="Z228" s="33" t="str">
        <f t="shared" si="30"/>
        <v>1</v>
      </c>
      <c r="AA228" s="33" t="str">
        <f t="shared" si="31"/>
        <v>0</v>
      </c>
      <c r="AE228" s="88">
        <f t="shared" si="32"/>
        <v>1</v>
      </c>
    </row>
    <row r="229" spans="2:31" x14ac:dyDescent="0.25">
      <c r="B229" s="152"/>
      <c r="C229" s="74">
        <v>79</v>
      </c>
      <c r="D229" s="79"/>
      <c r="E229" s="80"/>
      <c r="F229" t="str">
        <f t="shared" si="29"/>
        <v/>
      </c>
      <c r="M229" s="152"/>
      <c r="N229" s="48">
        <v>79</v>
      </c>
      <c r="O229" s="15"/>
      <c r="P229" s="17" t="s">
        <v>40</v>
      </c>
      <c r="X229" s="152"/>
      <c r="Y229" s="48">
        <v>79</v>
      </c>
      <c r="Z229" s="33" t="str">
        <f t="shared" si="30"/>
        <v>1</v>
      </c>
      <c r="AA229" s="33" t="str">
        <f t="shared" si="31"/>
        <v>0</v>
      </c>
      <c r="AE229" s="88">
        <f t="shared" si="32"/>
        <v>1</v>
      </c>
    </row>
    <row r="230" spans="2:31" x14ac:dyDescent="0.25">
      <c r="B230" s="152"/>
      <c r="C230" s="75">
        <v>79</v>
      </c>
      <c r="D230" s="81"/>
      <c r="E230" s="82"/>
      <c r="F230" t="str">
        <f t="shared" si="29"/>
        <v/>
      </c>
      <c r="M230" s="152"/>
      <c r="N230" s="49">
        <v>79</v>
      </c>
      <c r="O230" s="15" t="s">
        <v>40</v>
      </c>
      <c r="P230" s="19"/>
      <c r="X230" s="152"/>
      <c r="Y230" s="49">
        <v>79</v>
      </c>
      <c r="Z230" s="33" t="str">
        <f t="shared" si="30"/>
        <v>0</v>
      </c>
      <c r="AA230" s="33" t="str">
        <f t="shared" si="31"/>
        <v>1</v>
      </c>
      <c r="AE230" s="88">
        <f t="shared" si="32"/>
        <v>1</v>
      </c>
    </row>
    <row r="231" spans="2:31" x14ac:dyDescent="0.25">
      <c r="B231" s="152"/>
      <c r="C231" s="73">
        <v>80</v>
      </c>
      <c r="D231" s="83"/>
      <c r="E231" s="84"/>
      <c r="F231" t="str">
        <f t="shared" si="29"/>
        <v/>
      </c>
      <c r="M231" s="152"/>
      <c r="N231" s="47">
        <v>80</v>
      </c>
      <c r="O231" s="15" t="s">
        <v>40</v>
      </c>
      <c r="P231" s="16"/>
      <c r="X231" s="152"/>
      <c r="Y231" s="52">
        <v>80</v>
      </c>
      <c r="Z231" s="53" t="str">
        <f t="shared" si="30"/>
        <v>0</v>
      </c>
      <c r="AA231" s="53" t="str">
        <f t="shared" si="31"/>
        <v>1</v>
      </c>
      <c r="AB231" s="54">
        <f>Z231+Z232+Z233+Z234+Z235</f>
        <v>3</v>
      </c>
      <c r="AC231" s="54">
        <f>AA231+AA232+AA233+AA234+AA235</f>
        <v>2</v>
      </c>
      <c r="AD231" s="55">
        <f>IF(AB231+AC231=10,1,0)</f>
        <v>0</v>
      </c>
      <c r="AE231" s="88">
        <f t="shared" si="32"/>
        <v>1</v>
      </c>
    </row>
    <row r="232" spans="2:31" x14ac:dyDescent="0.25">
      <c r="B232" s="152"/>
      <c r="C232" s="74">
        <v>80</v>
      </c>
      <c r="D232" s="79"/>
      <c r="E232" s="80"/>
      <c r="F232" t="str">
        <f t="shared" si="29"/>
        <v/>
      </c>
      <c r="M232" s="152"/>
      <c r="N232" s="48">
        <v>80</v>
      </c>
      <c r="O232" s="15"/>
      <c r="P232" s="17" t="s">
        <v>40</v>
      </c>
      <c r="X232" s="152"/>
      <c r="Y232" s="48">
        <v>80</v>
      </c>
      <c r="Z232" s="33" t="str">
        <f t="shared" si="30"/>
        <v>1</v>
      </c>
      <c r="AA232" s="33" t="str">
        <f t="shared" si="31"/>
        <v>0</v>
      </c>
      <c r="AE232" s="88">
        <f t="shared" si="32"/>
        <v>1</v>
      </c>
    </row>
    <row r="233" spans="2:31" x14ac:dyDescent="0.25">
      <c r="B233" s="152"/>
      <c r="C233" s="74">
        <v>80</v>
      </c>
      <c r="D233" s="79"/>
      <c r="E233" s="80"/>
      <c r="F233" t="str">
        <f t="shared" si="29"/>
        <v/>
      </c>
      <c r="M233" s="152"/>
      <c r="N233" s="48">
        <v>80</v>
      </c>
      <c r="O233" s="15" t="s">
        <v>40</v>
      </c>
      <c r="P233" s="17"/>
      <c r="X233" s="152"/>
      <c r="Y233" s="48">
        <v>80</v>
      </c>
      <c r="Z233" s="33" t="str">
        <f t="shared" si="30"/>
        <v>0</v>
      </c>
      <c r="AA233" s="33" t="str">
        <f t="shared" si="31"/>
        <v>1</v>
      </c>
      <c r="AE233" s="88">
        <f t="shared" si="32"/>
        <v>1</v>
      </c>
    </row>
    <row r="234" spans="2:31" x14ac:dyDescent="0.25">
      <c r="B234" s="152"/>
      <c r="C234" s="74">
        <v>80</v>
      </c>
      <c r="D234" s="79"/>
      <c r="E234" s="80"/>
      <c r="F234" t="str">
        <f t="shared" si="29"/>
        <v/>
      </c>
      <c r="M234" s="152"/>
      <c r="N234" s="48">
        <v>80</v>
      </c>
      <c r="O234" s="15"/>
      <c r="P234" s="17" t="s">
        <v>40</v>
      </c>
      <c r="X234" s="152"/>
      <c r="Y234" s="48">
        <v>80</v>
      </c>
      <c r="Z234" s="33" t="str">
        <f t="shared" si="30"/>
        <v>1</v>
      </c>
      <c r="AA234" s="33" t="str">
        <f t="shared" si="31"/>
        <v>0</v>
      </c>
      <c r="AE234" s="88">
        <f t="shared" si="32"/>
        <v>1</v>
      </c>
    </row>
    <row r="235" spans="2:31" x14ac:dyDescent="0.25">
      <c r="B235" s="152"/>
      <c r="C235" s="75">
        <v>80</v>
      </c>
      <c r="D235" s="81"/>
      <c r="E235" s="82"/>
      <c r="F235" t="str">
        <f t="shared" si="29"/>
        <v/>
      </c>
      <c r="M235" s="152"/>
      <c r="N235" s="49">
        <v>80</v>
      </c>
      <c r="O235" s="15"/>
      <c r="P235" s="19" t="s">
        <v>40</v>
      </c>
      <c r="X235" s="152"/>
      <c r="Y235" s="49">
        <v>80</v>
      </c>
      <c r="Z235" s="33" t="str">
        <f t="shared" si="30"/>
        <v>1</v>
      </c>
      <c r="AA235" s="33" t="str">
        <f t="shared" si="31"/>
        <v>0</v>
      </c>
      <c r="AE235" s="88">
        <f t="shared" si="32"/>
        <v>1</v>
      </c>
    </row>
    <row r="236" spans="2:31" x14ac:dyDescent="0.25">
      <c r="B236" s="152"/>
      <c r="C236" s="73">
        <v>81</v>
      </c>
      <c r="D236" s="83"/>
      <c r="E236" s="84"/>
      <c r="F236" t="str">
        <f t="shared" si="29"/>
        <v/>
      </c>
      <c r="M236" s="152"/>
      <c r="N236" s="47">
        <v>81</v>
      </c>
      <c r="O236" s="15"/>
      <c r="P236" s="16" t="s">
        <v>40</v>
      </c>
      <c r="X236" s="152"/>
      <c r="Y236" s="52">
        <v>81</v>
      </c>
      <c r="Z236" s="53" t="str">
        <f t="shared" si="30"/>
        <v>1</v>
      </c>
      <c r="AA236" s="53" t="str">
        <f t="shared" si="31"/>
        <v>0</v>
      </c>
      <c r="AB236" s="54">
        <f>Z236+Z237+Z238+Z239+Z240</f>
        <v>4</v>
      </c>
      <c r="AC236" s="54">
        <f>AA236+AA237+AA238+AA239+AA240</f>
        <v>1</v>
      </c>
      <c r="AD236" s="55">
        <f>IF(AB236+AC236=10,1,0)</f>
        <v>0</v>
      </c>
      <c r="AE236" s="88">
        <f t="shared" si="32"/>
        <v>1</v>
      </c>
    </row>
    <row r="237" spans="2:31" x14ac:dyDescent="0.25">
      <c r="B237" s="152"/>
      <c r="C237" s="74">
        <v>81</v>
      </c>
      <c r="D237" s="79"/>
      <c r="E237" s="80"/>
      <c r="F237" t="str">
        <f t="shared" si="29"/>
        <v/>
      </c>
      <c r="M237" s="152"/>
      <c r="N237" s="48">
        <v>81</v>
      </c>
      <c r="O237" s="15"/>
      <c r="P237" s="17" t="s">
        <v>40</v>
      </c>
      <c r="X237" s="152"/>
      <c r="Y237" s="48">
        <v>81</v>
      </c>
      <c r="Z237" s="33" t="str">
        <f t="shared" si="30"/>
        <v>1</v>
      </c>
      <c r="AA237" s="33" t="str">
        <f t="shared" si="31"/>
        <v>0</v>
      </c>
      <c r="AE237" s="88">
        <f t="shared" si="32"/>
        <v>1</v>
      </c>
    </row>
    <row r="238" spans="2:31" x14ac:dyDescent="0.25">
      <c r="B238" s="152"/>
      <c r="C238" s="74">
        <v>81</v>
      </c>
      <c r="D238" s="79"/>
      <c r="E238" s="80"/>
      <c r="F238" t="str">
        <f t="shared" si="29"/>
        <v/>
      </c>
      <c r="M238" s="152"/>
      <c r="N238" s="48">
        <v>81</v>
      </c>
      <c r="O238" s="15" t="s">
        <v>40</v>
      </c>
      <c r="P238" s="17"/>
      <c r="X238" s="152"/>
      <c r="Y238" s="48">
        <v>81</v>
      </c>
      <c r="Z238" s="33" t="str">
        <f t="shared" si="30"/>
        <v>0</v>
      </c>
      <c r="AA238" s="33" t="str">
        <f t="shared" si="31"/>
        <v>1</v>
      </c>
      <c r="AE238" s="88">
        <f t="shared" si="32"/>
        <v>1</v>
      </c>
    </row>
    <row r="239" spans="2:31" x14ac:dyDescent="0.25">
      <c r="B239" s="152"/>
      <c r="C239" s="74">
        <v>81</v>
      </c>
      <c r="D239" s="79"/>
      <c r="E239" s="80"/>
      <c r="F239" t="str">
        <f t="shared" si="29"/>
        <v/>
      </c>
      <c r="M239" s="152"/>
      <c r="N239" s="48">
        <v>81</v>
      </c>
      <c r="O239" s="15"/>
      <c r="P239" s="17" t="s">
        <v>40</v>
      </c>
      <c r="X239" s="152"/>
      <c r="Y239" s="48">
        <v>81</v>
      </c>
      <c r="Z239" s="33" t="str">
        <f t="shared" si="30"/>
        <v>1</v>
      </c>
      <c r="AA239" s="33" t="str">
        <f t="shared" si="31"/>
        <v>0</v>
      </c>
      <c r="AE239" s="88">
        <f t="shared" si="32"/>
        <v>1</v>
      </c>
    </row>
    <row r="240" spans="2:31" x14ac:dyDescent="0.25">
      <c r="B240" s="152"/>
      <c r="C240" s="75">
        <v>81</v>
      </c>
      <c r="D240" s="81"/>
      <c r="E240" s="82"/>
      <c r="F240" t="str">
        <f t="shared" si="29"/>
        <v/>
      </c>
      <c r="M240" s="152"/>
      <c r="N240" s="49">
        <v>81</v>
      </c>
      <c r="O240" s="15"/>
      <c r="P240" s="19" t="s">
        <v>40</v>
      </c>
      <c r="X240" s="152"/>
      <c r="Y240" s="49">
        <v>81</v>
      </c>
      <c r="Z240" s="33" t="str">
        <f t="shared" si="30"/>
        <v>1</v>
      </c>
      <c r="AA240" s="33" t="str">
        <f t="shared" si="31"/>
        <v>0</v>
      </c>
      <c r="AE240" s="88">
        <f t="shared" si="32"/>
        <v>1</v>
      </c>
    </row>
    <row r="241" spans="2:36" x14ac:dyDescent="0.25">
      <c r="B241" s="152"/>
      <c r="C241" s="73">
        <v>82</v>
      </c>
      <c r="D241" s="83"/>
      <c r="E241" s="84"/>
      <c r="F241" t="str">
        <f t="shared" si="29"/>
        <v/>
      </c>
      <c r="M241" s="152"/>
      <c r="N241" s="47">
        <v>82</v>
      </c>
      <c r="O241" s="15"/>
      <c r="P241" s="16" t="s">
        <v>40</v>
      </c>
      <c r="X241" s="152"/>
      <c r="Y241" s="52">
        <v>82</v>
      </c>
      <c r="Z241" s="53" t="str">
        <f t="shared" si="30"/>
        <v>1</v>
      </c>
      <c r="AA241" s="53" t="str">
        <f t="shared" si="31"/>
        <v>0</v>
      </c>
      <c r="AB241" s="54">
        <f>Z241+Z242+Z243+Z244+Z245</f>
        <v>3</v>
      </c>
      <c r="AC241" s="54">
        <f>AA241+AA242+AA243+AA244+AA245</f>
        <v>2</v>
      </c>
      <c r="AD241" s="55">
        <f>IF(AB241+AC241=10,1,0)</f>
        <v>0</v>
      </c>
      <c r="AE241" s="88">
        <f t="shared" si="32"/>
        <v>1</v>
      </c>
      <c r="AI241">
        <v>18</v>
      </c>
      <c r="AJ241">
        <v>0</v>
      </c>
    </row>
    <row r="242" spans="2:36" x14ac:dyDescent="0.25">
      <c r="B242" s="152"/>
      <c r="C242" s="74">
        <v>82</v>
      </c>
      <c r="D242" s="79"/>
      <c r="E242" s="80"/>
      <c r="F242" t="str">
        <f t="shared" si="29"/>
        <v/>
      </c>
      <c r="M242" s="152"/>
      <c r="N242" s="48">
        <v>82</v>
      </c>
      <c r="O242" s="15"/>
      <c r="P242" s="17" t="s">
        <v>40</v>
      </c>
      <c r="X242" s="152"/>
      <c r="Y242" s="48">
        <v>82</v>
      </c>
      <c r="Z242" s="33" t="str">
        <f t="shared" si="30"/>
        <v>1</v>
      </c>
      <c r="AA242" s="33" t="str">
        <f t="shared" si="31"/>
        <v>0</v>
      </c>
      <c r="AE242" s="88">
        <f t="shared" si="32"/>
        <v>1</v>
      </c>
      <c r="AI242">
        <v>20</v>
      </c>
      <c r="AJ242">
        <v>0</v>
      </c>
    </row>
    <row r="243" spans="2:36" x14ac:dyDescent="0.25">
      <c r="B243" s="152"/>
      <c r="C243" s="74">
        <v>82</v>
      </c>
      <c r="D243" s="79"/>
      <c r="E243" s="80"/>
      <c r="F243" t="str">
        <f t="shared" si="29"/>
        <v/>
      </c>
      <c r="M243" s="152"/>
      <c r="N243" s="48">
        <v>82</v>
      </c>
      <c r="O243" s="15"/>
      <c r="P243" s="17" t="s">
        <v>40</v>
      </c>
      <c r="X243" s="152"/>
      <c r="Y243" s="48">
        <v>82</v>
      </c>
      <c r="Z243" s="33" t="str">
        <f t="shared" si="30"/>
        <v>1</v>
      </c>
      <c r="AA243" s="33" t="str">
        <f t="shared" si="31"/>
        <v>0</v>
      </c>
      <c r="AE243" s="88">
        <f t="shared" si="32"/>
        <v>1</v>
      </c>
      <c r="AI243">
        <v>22</v>
      </c>
      <c r="AJ243">
        <v>0</v>
      </c>
    </row>
    <row r="244" spans="2:36" x14ac:dyDescent="0.25">
      <c r="B244" s="152"/>
      <c r="C244" s="74">
        <v>82</v>
      </c>
      <c r="D244" s="79"/>
      <c r="E244" s="80"/>
      <c r="F244" t="str">
        <f t="shared" si="29"/>
        <v/>
      </c>
      <c r="M244" s="152"/>
      <c r="N244" s="48">
        <v>82</v>
      </c>
      <c r="O244" s="15" t="s">
        <v>40</v>
      </c>
      <c r="P244" s="17"/>
      <c r="X244" s="152"/>
      <c r="Y244" s="48">
        <v>82</v>
      </c>
      <c r="Z244" s="33" t="str">
        <f t="shared" si="30"/>
        <v>0</v>
      </c>
      <c r="AA244" s="33" t="str">
        <f t="shared" si="31"/>
        <v>1</v>
      </c>
      <c r="AE244" s="88">
        <f t="shared" si="32"/>
        <v>1</v>
      </c>
      <c r="AI244">
        <v>23</v>
      </c>
      <c r="AJ244">
        <v>0</v>
      </c>
    </row>
    <row r="245" spans="2:36" x14ac:dyDescent="0.25">
      <c r="B245" s="152"/>
      <c r="C245" s="75">
        <v>82</v>
      </c>
      <c r="D245" s="81"/>
      <c r="E245" s="82"/>
      <c r="F245" t="str">
        <f t="shared" si="29"/>
        <v/>
      </c>
      <c r="M245" s="152"/>
      <c r="N245" s="49">
        <v>82</v>
      </c>
      <c r="O245" s="15" t="s">
        <v>40</v>
      </c>
      <c r="P245" s="19"/>
      <c r="X245" s="152"/>
      <c r="Y245" s="49">
        <v>82</v>
      </c>
      <c r="Z245" s="33" t="str">
        <f t="shared" si="30"/>
        <v>0</v>
      </c>
      <c r="AA245" s="33" t="str">
        <f t="shared" si="31"/>
        <v>1</v>
      </c>
      <c r="AE245" s="88">
        <f t="shared" si="32"/>
        <v>1</v>
      </c>
      <c r="AI245">
        <v>24</v>
      </c>
      <c r="AJ245">
        <v>0</v>
      </c>
    </row>
    <row r="246" spans="2:36" x14ac:dyDescent="0.25">
      <c r="B246" s="152"/>
      <c r="C246" s="73">
        <v>83</v>
      </c>
      <c r="D246" s="83"/>
      <c r="E246" s="84"/>
      <c r="F246" t="str">
        <f t="shared" si="29"/>
        <v/>
      </c>
      <c r="M246" s="152"/>
      <c r="N246" s="47">
        <v>83</v>
      </c>
      <c r="O246" s="15" t="s">
        <v>40</v>
      </c>
      <c r="P246" s="16"/>
      <c r="X246" s="152"/>
      <c r="Y246" s="52">
        <v>83</v>
      </c>
      <c r="Z246" s="53" t="str">
        <f t="shared" si="30"/>
        <v>0</v>
      </c>
      <c r="AA246" s="53" t="str">
        <f t="shared" si="31"/>
        <v>1</v>
      </c>
      <c r="AB246" s="54">
        <f>Z246+Z247+Z248+Z249+Z250</f>
        <v>3</v>
      </c>
      <c r="AC246" s="54">
        <f>AA246+AA247+AA248+AA249+AA250</f>
        <v>2</v>
      </c>
      <c r="AD246" s="55">
        <f>IF(AB246+AC246=10,1,0)</f>
        <v>0</v>
      </c>
      <c r="AE246" s="88">
        <f t="shared" si="32"/>
        <v>1</v>
      </c>
      <c r="AI246">
        <v>0</v>
      </c>
      <c r="AJ246">
        <v>0</v>
      </c>
    </row>
    <row r="247" spans="2:36" x14ac:dyDescent="0.25">
      <c r="B247" s="152"/>
      <c r="C247" s="74">
        <v>83</v>
      </c>
      <c r="D247" s="79"/>
      <c r="E247" s="80"/>
      <c r="F247" t="str">
        <f t="shared" si="29"/>
        <v/>
      </c>
      <c r="M247" s="152"/>
      <c r="N247" s="48">
        <v>83</v>
      </c>
      <c r="O247" s="15"/>
      <c r="P247" s="17" t="s">
        <v>40</v>
      </c>
      <c r="X247" s="152"/>
      <c r="Y247" s="48">
        <v>83</v>
      </c>
      <c r="Z247" s="33" t="str">
        <f t="shared" si="30"/>
        <v>1</v>
      </c>
      <c r="AA247" s="33" t="str">
        <f t="shared" si="31"/>
        <v>0</v>
      </c>
      <c r="AE247" s="88">
        <f t="shared" si="32"/>
        <v>1</v>
      </c>
      <c r="AI247">
        <v>1</v>
      </c>
      <c r="AJ247">
        <v>0</v>
      </c>
    </row>
    <row r="248" spans="2:36" x14ac:dyDescent="0.25">
      <c r="B248" s="152"/>
      <c r="C248" s="74">
        <v>83</v>
      </c>
      <c r="D248" s="79"/>
      <c r="E248" s="80"/>
      <c r="F248" t="str">
        <f t="shared" si="29"/>
        <v/>
      </c>
      <c r="M248" s="152"/>
      <c r="N248" s="48">
        <v>83</v>
      </c>
      <c r="O248" s="15"/>
      <c r="P248" s="17" t="s">
        <v>40</v>
      </c>
      <c r="X248" s="152"/>
      <c r="Y248" s="48">
        <v>83</v>
      </c>
      <c r="Z248" s="33" t="str">
        <f t="shared" si="30"/>
        <v>1</v>
      </c>
      <c r="AA248" s="33" t="str">
        <f t="shared" si="31"/>
        <v>0</v>
      </c>
      <c r="AE248" s="88">
        <f t="shared" si="32"/>
        <v>1</v>
      </c>
      <c r="AI248">
        <v>2</v>
      </c>
      <c r="AJ248">
        <v>0</v>
      </c>
    </row>
    <row r="249" spans="2:36" x14ac:dyDescent="0.25">
      <c r="B249" s="152"/>
      <c r="C249" s="74">
        <v>83</v>
      </c>
      <c r="D249" s="79"/>
      <c r="E249" s="80"/>
      <c r="F249" t="str">
        <f t="shared" si="29"/>
        <v/>
      </c>
      <c r="M249" s="152"/>
      <c r="N249" s="48">
        <v>83</v>
      </c>
      <c r="O249" s="15"/>
      <c r="P249" s="17" t="s">
        <v>40</v>
      </c>
      <c r="X249" s="152"/>
      <c r="Y249" s="48">
        <v>83</v>
      </c>
      <c r="Z249" s="33" t="str">
        <f t="shared" si="30"/>
        <v>1</v>
      </c>
      <c r="AA249" s="33" t="str">
        <f t="shared" si="31"/>
        <v>0</v>
      </c>
      <c r="AE249" s="88">
        <f t="shared" si="32"/>
        <v>1</v>
      </c>
      <c r="AI249">
        <v>3</v>
      </c>
      <c r="AJ249">
        <v>0</v>
      </c>
    </row>
    <row r="250" spans="2:36" x14ac:dyDescent="0.25">
      <c r="B250" s="152"/>
      <c r="C250" s="75">
        <v>83</v>
      </c>
      <c r="D250" s="81"/>
      <c r="E250" s="82"/>
      <c r="F250" t="str">
        <f t="shared" si="29"/>
        <v/>
      </c>
      <c r="M250" s="152"/>
      <c r="N250" s="49">
        <v>83</v>
      </c>
      <c r="O250" s="15" t="s">
        <v>40</v>
      </c>
      <c r="P250" s="19"/>
      <c r="X250" s="152"/>
      <c r="Y250" s="49">
        <v>83</v>
      </c>
      <c r="Z250" s="33" t="str">
        <f t="shared" si="30"/>
        <v>0</v>
      </c>
      <c r="AA250" s="33" t="str">
        <f t="shared" si="31"/>
        <v>1</v>
      </c>
      <c r="AE250" s="88">
        <f t="shared" si="32"/>
        <v>1</v>
      </c>
      <c r="AI250">
        <v>4</v>
      </c>
      <c r="AJ250">
        <v>0</v>
      </c>
    </row>
    <row r="251" spans="2:36" x14ac:dyDescent="0.25">
      <c r="B251" s="152"/>
      <c r="C251" s="73">
        <v>84</v>
      </c>
      <c r="D251" s="83"/>
      <c r="E251" s="84"/>
      <c r="F251" t="str">
        <f t="shared" si="29"/>
        <v/>
      </c>
      <c r="M251" s="152"/>
      <c r="N251" s="47">
        <v>84</v>
      </c>
      <c r="O251" s="15" t="s">
        <v>40</v>
      </c>
      <c r="P251" s="16"/>
      <c r="X251" s="152"/>
      <c r="Y251" s="52">
        <v>84</v>
      </c>
      <c r="Z251" s="53" t="str">
        <f t="shared" si="30"/>
        <v>0</v>
      </c>
      <c r="AA251" s="53" t="str">
        <f t="shared" si="31"/>
        <v>1</v>
      </c>
      <c r="AB251" s="54">
        <f>Z251+Z252+Z253+Z254+Z255</f>
        <v>3</v>
      </c>
      <c r="AC251" s="54">
        <f>AA251+AA252+AA253+AA254+AA255</f>
        <v>2</v>
      </c>
      <c r="AD251" s="55">
        <f>IF(AB251+AC251=10,1,0)</f>
        <v>0</v>
      </c>
      <c r="AE251" s="88">
        <f t="shared" si="32"/>
        <v>1</v>
      </c>
      <c r="AI251">
        <v>5</v>
      </c>
      <c r="AJ251">
        <v>0</v>
      </c>
    </row>
    <row r="252" spans="2:36" x14ac:dyDescent="0.25">
      <c r="B252" s="152"/>
      <c r="C252" s="74">
        <v>84</v>
      </c>
      <c r="D252" s="79"/>
      <c r="E252" s="80"/>
      <c r="F252" t="str">
        <f t="shared" si="29"/>
        <v/>
      </c>
      <c r="M252" s="152"/>
      <c r="N252" s="48">
        <v>84</v>
      </c>
      <c r="O252" s="15"/>
      <c r="P252" s="17" t="s">
        <v>40</v>
      </c>
      <c r="X252" s="152"/>
      <c r="Y252" s="48">
        <v>84</v>
      </c>
      <c r="Z252" s="33" t="str">
        <f t="shared" si="30"/>
        <v>1</v>
      </c>
      <c r="AA252" s="33" t="str">
        <f t="shared" si="31"/>
        <v>0</v>
      </c>
      <c r="AE252" s="88">
        <f t="shared" si="32"/>
        <v>1</v>
      </c>
      <c r="AI252">
        <v>6</v>
      </c>
      <c r="AJ252">
        <v>0</v>
      </c>
    </row>
    <row r="253" spans="2:36" x14ac:dyDescent="0.25">
      <c r="B253" s="152"/>
      <c r="C253" s="74">
        <v>84</v>
      </c>
      <c r="D253" s="79"/>
      <c r="E253" s="80"/>
      <c r="F253" t="str">
        <f t="shared" si="29"/>
        <v/>
      </c>
      <c r="M253" s="152"/>
      <c r="N253" s="48">
        <v>84</v>
      </c>
      <c r="O253" s="15"/>
      <c r="P253" s="17" t="s">
        <v>40</v>
      </c>
      <c r="X253" s="152"/>
      <c r="Y253" s="48">
        <v>84</v>
      </c>
      <c r="Z253" s="33" t="str">
        <f t="shared" si="30"/>
        <v>1</v>
      </c>
      <c r="AA253" s="33" t="str">
        <f t="shared" si="31"/>
        <v>0</v>
      </c>
      <c r="AE253" s="88">
        <f t="shared" si="32"/>
        <v>1</v>
      </c>
      <c r="AI253">
        <v>7</v>
      </c>
      <c r="AJ253">
        <v>0</v>
      </c>
    </row>
    <row r="254" spans="2:36" x14ac:dyDescent="0.25">
      <c r="B254" s="152"/>
      <c r="C254" s="74">
        <v>84</v>
      </c>
      <c r="D254" s="79"/>
      <c r="E254" s="80"/>
      <c r="F254" t="str">
        <f t="shared" si="29"/>
        <v/>
      </c>
      <c r="M254" s="152"/>
      <c r="N254" s="48">
        <v>84</v>
      </c>
      <c r="O254" s="15"/>
      <c r="P254" s="17" t="s">
        <v>42</v>
      </c>
      <c r="X254" s="152"/>
      <c r="Y254" s="48">
        <v>84</v>
      </c>
      <c r="Z254" s="33" t="str">
        <f t="shared" si="30"/>
        <v>1</v>
      </c>
      <c r="AA254" s="33" t="str">
        <f t="shared" si="31"/>
        <v>0</v>
      </c>
      <c r="AE254" s="88">
        <f t="shared" si="32"/>
        <v>1</v>
      </c>
      <c r="AI254">
        <v>8</v>
      </c>
      <c r="AJ254">
        <v>0</v>
      </c>
    </row>
    <row r="255" spans="2:36" x14ac:dyDescent="0.25">
      <c r="B255" s="152"/>
      <c r="C255" s="75">
        <v>84</v>
      </c>
      <c r="D255" s="81"/>
      <c r="E255" s="82"/>
      <c r="F255" t="str">
        <f t="shared" si="29"/>
        <v/>
      </c>
      <c r="M255" s="152"/>
      <c r="N255" s="49">
        <v>84</v>
      </c>
      <c r="O255" s="15" t="s">
        <v>40</v>
      </c>
      <c r="P255" s="19"/>
      <c r="X255" s="152"/>
      <c r="Y255" s="49">
        <v>84</v>
      </c>
      <c r="Z255" s="33" t="str">
        <f t="shared" si="30"/>
        <v>0</v>
      </c>
      <c r="AA255" s="33" t="str">
        <f t="shared" si="31"/>
        <v>1</v>
      </c>
      <c r="AE255" s="88">
        <f t="shared" si="32"/>
        <v>1</v>
      </c>
      <c r="AI255">
        <v>9</v>
      </c>
      <c r="AJ255">
        <v>0</v>
      </c>
    </row>
    <row r="256" spans="2:36" x14ac:dyDescent="0.25">
      <c r="B256" s="152"/>
      <c r="C256" s="73">
        <v>85</v>
      </c>
      <c r="D256" s="83"/>
      <c r="E256" s="84"/>
      <c r="F256" t="str">
        <f t="shared" si="29"/>
        <v/>
      </c>
      <c r="M256" s="152"/>
      <c r="N256" s="47">
        <v>85</v>
      </c>
      <c r="O256" s="15" t="s">
        <v>40</v>
      </c>
      <c r="P256" s="16"/>
      <c r="X256" s="152"/>
      <c r="Y256" s="52">
        <v>85</v>
      </c>
      <c r="Z256" s="53" t="str">
        <f t="shared" si="30"/>
        <v>0</v>
      </c>
      <c r="AA256" s="53" t="str">
        <f t="shared" si="31"/>
        <v>1</v>
      </c>
      <c r="AB256" s="54">
        <f>Z256+Z257+Z258+Z259+Z260</f>
        <v>3</v>
      </c>
      <c r="AC256" s="54">
        <f>AA256+AA257+AA258+AA259+AA260</f>
        <v>2</v>
      </c>
      <c r="AD256" s="55">
        <f>IF(AB256+AC256=10,1,0)</f>
        <v>0</v>
      </c>
      <c r="AE256" s="88">
        <f t="shared" si="32"/>
        <v>1</v>
      </c>
      <c r="AI256">
        <v>10</v>
      </c>
      <c r="AJ256">
        <v>0</v>
      </c>
    </row>
    <row r="257" spans="2:40" x14ac:dyDescent="0.25">
      <c r="B257" s="152"/>
      <c r="C257" s="74">
        <v>85</v>
      </c>
      <c r="D257" s="79"/>
      <c r="E257" s="80"/>
      <c r="F257" t="str">
        <f t="shared" si="29"/>
        <v/>
      </c>
      <c r="M257" s="152"/>
      <c r="N257" s="48">
        <v>85</v>
      </c>
      <c r="O257" s="15"/>
      <c r="P257" s="17" t="s">
        <v>40</v>
      </c>
      <c r="X257" s="152"/>
      <c r="Y257" s="48">
        <v>85</v>
      </c>
      <c r="Z257" s="33" t="str">
        <f t="shared" si="30"/>
        <v>1</v>
      </c>
      <c r="AA257" s="33" t="str">
        <f t="shared" si="31"/>
        <v>0</v>
      </c>
      <c r="AE257" s="88">
        <f t="shared" si="32"/>
        <v>1</v>
      </c>
      <c r="AI257">
        <v>11</v>
      </c>
      <c r="AJ257">
        <v>0</v>
      </c>
    </row>
    <row r="258" spans="2:40" x14ac:dyDescent="0.25">
      <c r="B258" s="152"/>
      <c r="C258" s="74">
        <v>85</v>
      </c>
      <c r="D258" s="79"/>
      <c r="E258" s="80"/>
      <c r="F258" t="str">
        <f t="shared" si="29"/>
        <v/>
      </c>
      <c r="M258" s="152"/>
      <c r="N258" s="48">
        <v>85</v>
      </c>
      <c r="O258" s="15"/>
      <c r="P258" s="17" t="s">
        <v>40</v>
      </c>
      <c r="X258" s="152"/>
      <c r="Y258" s="48">
        <v>85</v>
      </c>
      <c r="Z258" s="33" t="str">
        <f t="shared" si="30"/>
        <v>1</v>
      </c>
      <c r="AA258" s="33" t="str">
        <f t="shared" si="31"/>
        <v>0</v>
      </c>
      <c r="AE258" s="88">
        <f t="shared" si="32"/>
        <v>1</v>
      </c>
      <c r="AI258">
        <v>12</v>
      </c>
      <c r="AJ258">
        <v>0</v>
      </c>
    </row>
    <row r="259" spans="2:40" x14ac:dyDescent="0.25">
      <c r="B259" s="152"/>
      <c r="C259" s="74">
        <v>85</v>
      </c>
      <c r="D259" s="79"/>
      <c r="E259" s="80"/>
      <c r="F259" t="str">
        <f t="shared" si="29"/>
        <v/>
      </c>
      <c r="M259" s="152"/>
      <c r="N259" s="48">
        <v>85</v>
      </c>
      <c r="O259" s="15"/>
      <c r="P259" s="17" t="s">
        <v>40</v>
      </c>
      <c r="X259" s="152"/>
      <c r="Y259" s="48">
        <v>85</v>
      </c>
      <c r="Z259" s="33" t="str">
        <f t="shared" si="30"/>
        <v>1</v>
      </c>
      <c r="AA259" s="33" t="str">
        <f t="shared" si="31"/>
        <v>0</v>
      </c>
      <c r="AE259" s="88">
        <f t="shared" si="32"/>
        <v>1</v>
      </c>
      <c r="AI259">
        <v>13</v>
      </c>
      <c r="AJ259">
        <v>0</v>
      </c>
    </row>
    <row r="260" spans="2:40" ht="15.75" thickBot="1" x14ac:dyDescent="0.3">
      <c r="B260" s="152"/>
      <c r="C260" s="75">
        <v>85</v>
      </c>
      <c r="D260" s="85"/>
      <c r="E260" s="86"/>
      <c r="F260" t="str">
        <f t="shared" si="29"/>
        <v/>
      </c>
      <c r="M260" s="152"/>
      <c r="N260" s="49">
        <v>85</v>
      </c>
      <c r="O260" s="15" t="s">
        <v>40</v>
      </c>
      <c r="P260" s="19"/>
      <c r="X260" s="152"/>
      <c r="Y260" s="49">
        <v>85</v>
      </c>
      <c r="Z260" s="33" t="str">
        <f t="shared" si="30"/>
        <v>0</v>
      </c>
      <c r="AA260" s="33" t="str">
        <f t="shared" si="31"/>
        <v>1</v>
      </c>
      <c r="AE260" s="88">
        <f t="shared" si="32"/>
        <v>1</v>
      </c>
      <c r="AI260">
        <v>14</v>
      </c>
      <c r="AJ260">
        <v>0</v>
      </c>
    </row>
    <row r="261" spans="2:40" ht="45" x14ac:dyDescent="0.25">
      <c r="B261" s="152"/>
      <c r="C261" s="13" t="s">
        <v>43</v>
      </c>
      <c r="D261" s="14" t="s">
        <v>10</v>
      </c>
      <c r="E261" s="14" t="s">
        <v>13</v>
      </c>
      <c r="F261" s="14" t="s">
        <v>12</v>
      </c>
      <c r="G261" s="14" t="s">
        <v>15</v>
      </c>
      <c r="H261" s="14" t="s">
        <v>14</v>
      </c>
      <c r="M261" s="152"/>
      <c r="N261" s="13" t="s">
        <v>43</v>
      </c>
      <c r="O261" s="14" t="s">
        <v>10</v>
      </c>
      <c r="P261" s="14" t="s">
        <v>13</v>
      </c>
      <c r="Q261" s="14" t="s">
        <v>12</v>
      </c>
      <c r="R261" s="14" t="s">
        <v>15</v>
      </c>
      <c r="S261" s="14" t="s">
        <v>14</v>
      </c>
      <c r="X261" s="152"/>
      <c r="Y261" s="13" t="s">
        <v>43</v>
      </c>
      <c r="Z261" s="14" t="s">
        <v>10</v>
      </c>
      <c r="AA261" s="14" t="s">
        <v>13</v>
      </c>
      <c r="AB261" s="14" t="s">
        <v>12</v>
      </c>
      <c r="AC261" s="14" t="s">
        <v>15</v>
      </c>
      <c r="AD261" s="14" t="s">
        <v>14</v>
      </c>
      <c r="AE261" s="13" t="s">
        <v>6</v>
      </c>
      <c r="AF261" s="13" t="s">
        <v>7</v>
      </c>
      <c r="AI261">
        <v>15</v>
      </c>
      <c r="AJ261">
        <v>0</v>
      </c>
    </row>
    <row r="262" spans="2:40" x14ac:dyDescent="0.25">
      <c r="B262" s="152"/>
      <c r="C262" s="28"/>
      <c r="D262" s="43">
        <v>1</v>
      </c>
      <c r="E262" s="40">
        <v>2</v>
      </c>
      <c r="F262" s="40">
        <v>3</v>
      </c>
      <c r="G262" s="40">
        <v>4</v>
      </c>
      <c r="H262" s="41">
        <v>5</v>
      </c>
      <c r="M262" s="152"/>
      <c r="N262" s="28"/>
      <c r="O262" s="43">
        <v>1</v>
      </c>
      <c r="P262" s="40">
        <v>2</v>
      </c>
      <c r="Q262" s="40">
        <v>3</v>
      </c>
      <c r="R262" s="40">
        <v>4</v>
      </c>
      <c r="S262" s="41">
        <v>5</v>
      </c>
      <c r="X262" s="152"/>
      <c r="Y262" s="28"/>
      <c r="Z262" s="43">
        <v>1</v>
      </c>
      <c r="AA262" s="40">
        <v>2</v>
      </c>
      <c r="AB262" s="40">
        <v>3</v>
      </c>
      <c r="AC262" s="40">
        <v>4</v>
      </c>
      <c r="AD262" s="41">
        <v>5</v>
      </c>
      <c r="AE262" s="98" t="str">
        <f>IF($H$320="X",SUM(AN269:AN314),"")</f>
        <v/>
      </c>
      <c r="AF262" s="51">
        <v>10</v>
      </c>
      <c r="AI262">
        <v>16</v>
      </c>
      <c r="AJ262">
        <v>0</v>
      </c>
    </row>
    <row r="263" spans="2:40" ht="45" x14ac:dyDescent="0.25">
      <c r="B263" s="152"/>
      <c r="C263" s="28" t="s">
        <v>44</v>
      </c>
      <c r="D263" s="28" t="s">
        <v>40</v>
      </c>
      <c r="E263" s="40"/>
      <c r="F263" s="40"/>
      <c r="G263" s="40"/>
      <c r="H263" s="41"/>
      <c r="M263" s="152"/>
      <c r="N263" s="28" t="s">
        <v>44</v>
      </c>
      <c r="O263" s="40" t="s">
        <v>40</v>
      </c>
      <c r="P263" s="40"/>
      <c r="Q263" s="40"/>
      <c r="R263" s="40"/>
      <c r="S263" s="41"/>
      <c r="X263" s="152"/>
      <c r="Y263" s="28" t="s">
        <v>44</v>
      </c>
      <c r="Z263" s="40" t="s">
        <v>40</v>
      </c>
      <c r="AA263" s="40"/>
      <c r="AB263" s="40"/>
      <c r="AC263" s="40"/>
      <c r="AD263" s="41"/>
      <c r="AI263">
        <v>17</v>
      </c>
      <c r="AJ263">
        <v>0.2</v>
      </c>
    </row>
    <row r="264" spans="2:40" ht="45" x14ac:dyDescent="0.25">
      <c r="B264" s="152"/>
      <c r="C264" s="28" t="s">
        <v>45</v>
      </c>
      <c r="D264" s="40"/>
      <c r="E264" s="28" t="s">
        <v>40</v>
      </c>
      <c r="F264" s="40"/>
      <c r="G264" s="40"/>
      <c r="H264" s="41"/>
      <c r="M264" s="152"/>
      <c r="N264" s="28" t="s">
        <v>45</v>
      </c>
      <c r="O264" s="40"/>
      <c r="P264" s="40" t="s">
        <v>40</v>
      </c>
      <c r="Q264" s="40"/>
      <c r="R264" s="40"/>
      <c r="S264" s="41"/>
      <c r="X264" s="152"/>
      <c r="Y264" s="28" t="s">
        <v>45</v>
      </c>
      <c r="Z264" s="40"/>
      <c r="AA264" s="40" t="s">
        <v>40</v>
      </c>
      <c r="AB264" s="40"/>
      <c r="AC264" s="40"/>
      <c r="AD264" s="41"/>
      <c r="AI264">
        <v>19</v>
      </c>
      <c r="AJ264">
        <v>0.4</v>
      </c>
    </row>
    <row r="265" spans="2:40" ht="45" x14ac:dyDescent="0.25">
      <c r="B265" s="152"/>
      <c r="C265" s="42" t="s">
        <v>46</v>
      </c>
      <c r="D265" s="36"/>
      <c r="E265" s="36"/>
      <c r="F265" s="28" t="s">
        <v>40</v>
      </c>
      <c r="G265" s="36"/>
      <c r="H265" s="37"/>
      <c r="M265" s="152"/>
      <c r="N265" s="42" t="s">
        <v>46</v>
      </c>
      <c r="O265" s="36"/>
      <c r="P265" s="36"/>
      <c r="Q265" s="36" t="s">
        <v>40</v>
      </c>
      <c r="R265" s="36"/>
      <c r="S265" s="37"/>
      <c r="X265" s="152"/>
      <c r="Y265" s="42" t="s">
        <v>46</v>
      </c>
      <c r="Z265" s="36"/>
      <c r="AA265" s="36"/>
      <c r="AB265" s="36" t="s">
        <v>40</v>
      </c>
      <c r="AC265" s="36"/>
      <c r="AD265" s="37"/>
      <c r="AI265">
        <v>21</v>
      </c>
      <c r="AJ265">
        <v>0.6</v>
      </c>
    </row>
    <row r="266" spans="2:40" ht="45" x14ac:dyDescent="0.25">
      <c r="B266" s="152"/>
      <c r="C266" s="28" t="s">
        <v>47</v>
      </c>
      <c r="D266" s="40"/>
      <c r="E266" s="40"/>
      <c r="F266" s="40"/>
      <c r="G266" s="28" t="s">
        <v>40</v>
      </c>
      <c r="H266" s="41"/>
      <c r="M266" s="152"/>
      <c r="N266" s="28" t="s">
        <v>47</v>
      </c>
      <c r="O266" s="40"/>
      <c r="P266" s="40"/>
      <c r="Q266" s="40"/>
      <c r="R266" s="40" t="s">
        <v>40</v>
      </c>
      <c r="S266" s="41"/>
      <c r="X266" s="152"/>
      <c r="Y266" s="28" t="s">
        <v>47</v>
      </c>
      <c r="Z266" s="40"/>
      <c r="AA266" s="40"/>
      <c r="AB266" s="40"/>
      <c r="AC266" s="40" t="s">
        <v>40</v>
      </c>
      <c r="AD266" s="41"/>
      <c r="AI266">
        <v>25</v>
      </c>
      <c r="AJ266">
        <v>1</v>
      </c>
    </row>
    <row r="267" spans="2:40" ht="45" x14ac:dyDescent="0.25">
      <c r="B267" s="152"/>
      <c r="C267" s="29" t="s">
        <v>48</v>
      </c>
      <c r="D267" s="38"/>
      <c r="E267" s="38"/>
      <c r="F267" s="38"/>
      <c r="G267" s="38"/>
      <c r="H267" s="28" t="s">
        <v>40</v>
      </c>
      <c r="M267" s="152"/>
      <c r="N267" s="29" t="s">
        <v>48</v>
      </c>
      <c r="O267" s="38"/>
      <c r="P267" s="38"/>
      <c r="Q267" s="38"/>
      <c r="R267" s="38"/>
      <c r="S267" s="39" t="s">
        <v>40</v>
      </c>
      <c r="X267" s="152"/>
      <c r="Y267" s="29" t="s">
        <v>48</v>
      </c>
      <c r="Z267" s="38"/>
      <c r="AA267" s="38"/>
      <c r="AB267" s="38"/>
      <c r="AC267" s="38"/>
      <c r="AD267" s="39" t="s">
        <v>40</v>
      </c>
    </row>
    <row r="268" spans="2:40" x14ac:dyDescent="0.25">
      <c r="B268" s="152"/>
      <c r="C268" s="8"/>
      <c r="D268" s="2">
        <v>1</v>
      </c>
      <c r="E268" s="2">
        <v>2</v>
      </c>
      <c r="F268" s="2">
        <v>3</v>
      </c>
      <c r="G268" s="2">
        <v>4</v>
      </c>
      <c r="H268" s="2">
        <v>5</v>
      </c>
      <c r="M268" s="152"/>
      <c r="N268" s="8"/>
      <c r="O268" s="2">
        <v>1</v>
      </c>
      <c r="P268" s="2">
        <v>2</v>
      </c>
      <c r="Q268" s="2">
        <v>3</v>
      </c>
      <c r="R268" s="2">
        <v>4</v>
      </c>
      <c r="S268" s="2">
        <v>5</v>
      </c>
      <c r="X268" s="152"/>
      <c r="Y268" s="8"/>
      <c r="Z268" s="2">
        <v>1</v>
      </c>
      <c r="AA268" s="2">
        <v>2</v>
      </c>
      <c r="AB268" s="2">
        <v>3</v>
      </c>
      <c r="AC268" s="2">
        <v>4</v>
      </c>
      <c r="AD268" s="2">
        <v>5</v>
      </c>
    </row>
    <row r="269" spans="2:40" x14ac:dyDescent="0.25">
      <c r="B269" s="152"/>
      <c r="C269" s="73" t="s">
        <v>49</v>
      </c>
      <c r="D269" s="109"/>
      <c r="E269" s="110"/>
      <c r="F269" s="110"/>
      <c r="G269" s="110"/>
      <c r="H269" s="111"/>
      <c r="I269" t="str">
        <f>IF($H$320="X",IF(AM269=5,"Richtig","Falsch"),"")</f>
        <v/>
      </c>
      <c r="M269" s="152"/>
      <c r="N269" s="47" t="s">
        <v>49</v>
      </c>
      <c r="O269" s="15"/>
      <c r="P269" s="15"/>
      <c r="Q269" s="15"/>
      <c r="R269" s="15"/>
      <c r="S269" s="20" t="s">
        <v>40</v>
      </c>
      <c r="X269" s="152"/>
      <c r="Y269" s="52" t="s">
        <v>49</v>
      </c>
      <c r="Z269" s="53" t="str">
        <f>IF(D269=O269,"1","0")</f>
        <v>1</v>
      </c>
      <c r="AA269" s="53" t="str">
        <f t="shared" ref="AA269:AD269" si="33">IF(E269=P269,"1","0")</f>
        <v>1</v>
      </c>
      <c r="AB269" s="53" t="str">
        <f t="shared" si="33"/>
        <v>1</v>
      </c>
      <c r="AC269" s="53" t="str">
        <f t="shared" si="33"/>
        <v>1</v>
      </c>
      <c r="AD269" s="53" t="str">
        <f t="shared" si="33"/>
        <v>0</v>
      </c>
      <c r="AE269" s="54">
        <f>Z269+Z270+Z271+Z272+Z273</f>
        <v>4</v>
      </c>
      <c r="AF269" s="54">
        <f>AA269+AA270+AA271+AA272+AA273</f>
        <v>4</v>
      </c>
      <c r="AG269" s="54">
        <f>AB269+AB270+AB271+AB272+AB273</f>
        <v>4</v>
      </c>
      <c r="AH269" s="54">
        <f>AC269+AC270+AC271+AC272+AC273</f>
        <v>4</v>
      </c>
      <c r="AI269" s="54">
        <f>AD269+AD270+AD271+AD272+AD273</f>
        <v>4</v>
      </c>
      <c r="AJ269" s="54">
        <f>SUM(AE269:AI269)</f>
        <v>20</v>
      </c>
      <c r="AK269" s="87">
        <f>VALUE(_xlfn.XMATCH(AJ269,$AI$241:$AI$266,0,1))</f>
        <v>2</v>
      </c>
      <c r="AL269" s="87" cm="1">
        <f t="array" ref="AL269">INDEX($AJ$241:$AJ$266,AK269)</f>
        <v>0</v>
      </c>
      <c r="AM269" s="87">
        <f>Z269+AA269+AB269+AC269+AD269</f>
        <v>4</v>
      </c>
      <c r="AN269" s="87">
        <f>VLOOKUP(AJ269,$AI$241:$AJ$266,2,FALSE)</f>
        <v>0</v>
      </c>
    </row>
    <row r="270" spans="2:40" x14ac:dyDescent="0.25">
      <c r="B270" s="152"/>
      <c r="C270" s="74" t="s">
        <v>50</v>
      </c>
      <c r="D270" s="112"/>
      <c r="E270" s="2"/>
      <c r="F270" s="2"/>
      <c r="G270" s="2"/>
      <c r="H270" s="113"/>
      <c r="I270" t="str">
        <f t="shared" ref="I270:I318" si="34">IF($H$320="X",IF(AM270=5,"Richtig","Falsch"),"")</f>
        <v/>
      </c>
      <c r="M270" s="152"/>
      <c r="N270" s="48" t="s">
        <v>50</v>
      </c>
      <c r="P270" s="2" t="s">
        <v>40</v>
      </c>
      <c r="Q270" s="2"/>
      <c r="R270" s="2"/>
      <c r="S270" s="21"/>
      <c r="X270" s="152"/>
      <c r="Y270" s="48" t="s">
        <v>50</v>
      </c>
      <c r="Z270" s="33" t="str">
        <f t="shared" ref="Z270:Z318" si="35">IF(D270=O270,"1","0")</f>
        <v>1</v>
      </c>
      <c r="AA270" s="33" t="str">
        <f>IF(E270=P270,"1","0")</f>
        <v>0</v>
      </c>
      <c r="AB270" s="33" t="str">
        <f t="shared" ref="AB270:AB318" si="36">IF(F270=Q270,"1","0")</f>
        <v>1</v>
      </c>
      <c r="AC270" s="33" t="str">
        <f t="shared" ref="AC270:AC318" si="37">IF(G270=R270,"1","0")</f>
        <v>1</v>
      </c>
      <c r="AD270" s="33" t="str">
        <f>IF(H270=S270,"1","0")</f>
        <v>1</v>
      </c>
      <c r="AK270" s="87"/>
      <c r="AL270" s="87"/>
      <c r="AM270" s="87">
        <f t="shared" ref="AM270:AM318" si="38">Z270+AA270+AB270+AC270+AD270</f>
        <v>4</v>
      </c>
      <c r="AN270" s="87"/>
    </row>
    <row r="271" spans="2:40" x14ac:dyDescent="0.25">
      <c r="B271" s="152"/>
      <c r="C271" s="74" t="s">
        <v>51</v>
      </c>
      <c r="D271" s="112"/>
      <c r="E271" s="2"/>
      <c r="F271" s="2"/>
      <c r="G271" s="2"/>
      <c r="H271" s="113"/>
      <c r="I271" t="str">
        <f t="shared" si="34"/>
        <v/>
      </c>
      <c r="M271" s="152"/>
      <c r="N271" s="48" t="s">
        <v>51</v>
      </c>
      <c r="P271" s="2"/>
      <c r="Q271" s="2"/>
      <c r="R271" s="2" t="s">
        <v>40</v>
      </c>
      <c r="S271" s="21"/>
      <c r="X271" s="152"/>
      <c r="Y271" s="48" t="s">
        <v>51</v>
      </c>
      <c r="Z271" s="33" t="str">
        <f t="shared" si="35"/>
        <v>1</v>
      </c>
      <c r="AA271" s="33" t="str">
        <f>IF(E271=P271,"1","0")</f>
        <v>1</v>
      </c>
      <c r="AB271" s="33" t="str">
        <f t="shared" ref="AB271:AC273" si="39">IF(F271=Q271,"1","0")</f>
        <v>1</v>
      </c>
      <c r="AC271" s="33" t="str">
        <f t="shared" si="39"/>
        <v>0</v>
      </c>
      <c r="AD271" s="33" t="str">
        <f>IF(H271=S271,"1","0")</f>
        <v>1</v>
      </c>
      <c r="AK271" s="87"/>
      <c r="AL271" s="87"/>
      <c r="AM271" s="87">
        <f t="shared" si="38"/>
        <v>4</v>
      </c>
      <c r="AN271" s="87"/>
    </row>
    <row r="272" spans="2:40" x14ac:dyDescent="0.25">
      <c r="B272" s="152"/>
      <c r="C272" s="74" t="s">
        <v>52</v>
      </c>
      <c r="D272" s="112"/>
      <c r="E272" s="2"/>
      <c r="F272" s="2"/>
      <c r="G272" s="2"/>
      <c r="H272" s="113"/>
      <c r="I272" t="str">
        <f t="shared" si="34"/>
        <v/>
      </c>
      <c r="M272" s="152"/>
      <c r="N272" s="48" t="s">
        <v>52</v>
      </c>
      <c r="P272" s="2"/>
      <c r="Q272" s="2" t="s">
        <v>40</v>
      </c>
      <c r="R272" s="2"/>
      <c r="S272" s="21"/>
      <c r="X272" s="152"/>
      <c r="Y272" s="48" t="s">
        <v>52</v>
      </c>
      <c r="Z272" s="33" t="str">
        <f t="shared" si="35"/>
        <v>1</v>
      </c>
      <c r="AA272" s="33" t="str">
        <f>IF(E272=P272,"1","0")</f>
        <v>1</v>
      </c>
      <c r="AB272" s="33" t="str">
        <f t="shared" si="39"/>
        <v>0</v>
      </c>
      <c r="AC272" s="33" t="str">
        <f t="shared" si="39"/>
        <v>1</v>
      </c>
      <c r="AD272" s="33" t="str">
        <f>IF(H272=S272,"1","0")</f>
        <v>1</v>
      </c>
      <c r="AK272" s="87"/>
      <c r="AL272" s="87"/>
      <c r="AM272" s="87">
        <f t="shared" si="38"/>
        <v>4</v>
      </c>
      <c r="AN272" s="87"/>
    </row>
    <row r="273" spans="2:40" x14ac:dyDescent="0.25">
      <c r="B273" s="152"/>
      <c r="C273" s="75" t="s">
        <v>53</v>
      </c>
      <c r="D273" s="114"/>
      <c r="E273" s="18"/>
      <c r="F273" s="18"/>
      <c r="G273" s="18"/>
      <c r="H273" s="115"/>
      <c r="I273" t="str">
        <f t="shared" si="34"/>
        <v/>
      </c>
      <c r="M273" s="152"/>
      <c r="N273" s="49" t="s">
        <v>53</v>
      </c>
      <c r="O273" s="18" t="s">
        <v>40</v>
      </c>
      <c r="P273" s="18"/>
      <c r="Q273" s="18"/>
      <c r="R273" s="18"/>
      <c r="S273" s="22"/>
      <c r="X273" s="152"/>
      <c r="Y273" s="49" t="s">
        <v>53</v>
      </c>
      <c r="Z273" s="33" t="str">
        <f t="shared" si="35"/>
        <v>0</v>
      </c>
      <c r="AA273" s="33" t="str">
        <f>IF(E273=P273,"1","0")</f>
        <v>1</v>
      </c>
      <c r="AB273" s="33" t="str">
        <f t="shared" si="39"/>
        <v>1</v>
      </c>
      <c r="AC273" s="33" t="str">
        <f t="shared" si="39"/>
        <v>1</v>
      </c>
      <c r="AD273" s="33" t="str">
        <f>IF(H273=S273,"1","0")</f>
        <v>1</v>
      </c>
      <c r="AK273" s="87"/>
      <c r="AL273" s="87"/>
      <c r="AM273" s="87">
        <f t="shared" si="38"/>
        <v>4</v>
      </c>
      <c r="AN273" s="87"/>
    </row>
    <row r="274" spans="2:40" x14ac:dyDescent="0.25">
      <c r="B274" s="152"/>
      <c r="C274" s="73" t="s">
        <v>54</v>
      </c>
      <c r="D274" s="116"/>
      <c r="E274" s="15"/>
      <c r="F274" s="15"/>
      <c r="G274" s="15"/>
      <c r="H274" s="117"/>
      <c r="I274" t="str">
        <f t="shared" si="34"/>
        <v/>
      </c>
      <c r="M274" s="152"/>
      <c r="N274" s="47" t="s">
        <v>54</v>
      </c>
      <c r="O274" s="15" t="s">
        <v>40</v>
      </c>
      <c r="P274" s="15"/>
      <c r="Q274" s="15"/>
      <c r="R274" s="15"/>
      <c r="S274" s="20"/>
      <c r="X274" s="152"/>
      <c r="Y274" s="52" t="s">
        <v>54</v>
      </c>
      <c r="Z274" s="53" t="str">
        <f t="shared" si="35"/>
        <v>0</v>
      </c>
      <c r="AA274" s="53" t="str">
        <f t="shared" ref="AA274:AA318" si="40">IF(E274=P274,"1","0")</f>
        <v>1</v>
      </c>
      <c r="AB274" s="53" t="str">
        <f t="shared" si="36"/>
        <v>1</v>
      </c>
      <c r="AC274" s="53" t="str">
        <f t="shared" si="37"/>
        <v>1</v>
      </c>
      <c r="AD274" s="53" t="str">
        <f t="shared" ref="AD274:AD318" si="41">IF(H274=S274,"1","0")</f>
        <v>1</v>
      </c>
      <c r="AE274" s="54">
        <f>Z274+Z275+Z276+Z277+Z278</f>
        <v>4</v>
      </c>
      <c r="AF274" s="54">
        <f>AA274+AA275+AA276+AA277+AA278</f>
        <v>4</v>
      </c>
      <c r="AG274" s="54">
        <f>AB274+AB275+AB276+AB277+AB278</f>
        <v>4</v>
      </c>
      <c r="AH274" s="54">
        <f>AC274+AC275+AC276+AC277+AC278</f>
        <v>4</v>
      </c>
      <c r="AI274" s="54">
        <f>AD274+AD275+AD276+AD277+AD278</f>
        <v>4</v>
      </c>
      <c r="AJ274" s="54">
        <f>SUM(AE274:AI274)</f>
        <v>20</v>
      </c>
      <c r="AK274" s="87">
        <f>VALUE(_xlfn.XMATCH(AJ274,$AI$241:$AI$266,0,1))</f>
        <v>2</v>
      </c>
      <c r="AL274" s="87" cm="1">
        <f t="array" ref="AL274">INDEX($AJ$241:$AJ$266,AK274)</f>
        <v>0</v>
      </c>
      <c r="AM274" s="87">
        <f t="shared" si="38"/>
        <v>4</v>
      </c>
      <c r="AN274" s="87">
        <f>VLOOKUP(AJ274,$AI$241:$AJ$266,2,FALSE)</f>
        <v>0</v>
      </c>
    </row>
    <row r="275" spans="2:40" x14ac:dyDescent="0.25">
      <c r="B275" s="152"/>
      <c r="C275" s="74" t="s">
        <v>55</v>
      </c>
      <c r="D275" s="112"/>
      <c r="E275" s="2"/>
      <c r="F275" s="2"/>
      <c r="G275" s="2"/>
      <c r="H275" s="113"/>
      <c r="I275" t="str">
        <f t="shared" si="34"/>
        <v/>
      </c>
      <c r="M275" s="152"/>
      <c r="N275" s="48" t="s">
        <v>55</v>
      </c>
      <c r="P275" s="2"/>
      <c r="Q275" s="2" t="s">
        <v>40</v>
      </c>
      <c r="R275" s="2"/>
      <c r="S275" s="21"/>
      <c r="X275" s="152"/>
      <c r="Y275" s="48" t="s">
        <v>55</v>
      </c>
      <c r="Z275" s="33" t="str">
        <f t="shared" si="35"/>
        <v>1</v>
      </c>
      <c r="AA275" s="33" t="str">
        <f t="shared" si="40"/>
        <v>1</v>
      </c>
      <c r="AB275" s="33" t="str">
        <f t="shared" si="36"/>
        <v>0</v>
      </c>
      <c r="AC275" s="33" t="str">
        <f t="shared" si="37"/>
        <v>1</v>
      </c>
      <c r="AD275" s="33" t="str">
        <f t="shared" si="41"/>
        <v>1</v>
      </c>
      <c r="AK275" s="87"/>
      <c r="AL275" s="87"/>
      <c r="AM275" s="87">
        <f t="shared" si="38"/>
        <v>4</v>
      </c>
      <c r="AN275" s="87"/>
    </row>
    <row r="276" spans="2:40" x14ac:dyDescent="0.25">
      <c r="B276" s="152"/>
      <c r="C276" s="74" t="s">
        <v>56</v>
      </c>
      <c r="D276" s="112"/>
      <c r="E276" s="2"/>
      <c r="F276" s="2"/>
      <c r="G276" s="2"/>
      <c r="H276" s="113"/>
      <c r="I276" t="str">
        <f t="shared" si="34"/>
        <v/>
      </c>
      <c r="M276" s="152"/>
      <c r="N276" s="48" t="s">
        <v>56</v>
      </c>
      <c r="P276" s="2" t="s">
        <v>40</v>
      </c>
      <c r="Q276" s="2"/>
      <c r="R276" s="2"/>
      <c r="S276" s="21"/>
      <c r="X276" s="152"/>
      <c r="Y276" s="48" t="s">
        <v>56</v>
      </c>
      <c r="Z276" s="33" t="str">
        <f t="shared" si="35"/>
        <v>1</v>
      </c>
      <c r="AA276" s="33" t="str">
        <f t="shared" si="40"/>
        <v>0</v>
      </c>
      <c r="AB276" s="33" t="str">
        <f t="shared" si="36"/>
        <v>1</v>
      </c>
      <c r="AC276" s="33" t="str">
        <f t="shared" si="37"/>
        <v>1</v>
      </c>
      <c r="AD276" s="33" t="str">
        <f t="shared" si="41"/>
        <v>1</v>
      </c>
      <c r="AK276" s="87"/>
      <c r="AL276" s="87"/>
      <c r="AM276" s="87">
        <f t="shared" si="38"/>
        <v>4</v>
      </c>
      <c r="AN276" s="87"/>
    </row>
    <row r="277" spans="2:40" x14ac:dyDescent="0.25">
      <c r="B277" s="152"/>
      <c r="C277" s="74" t="s">
        <v>57</v>
      </c>
      <c r="D277" s="112"/>
      <c r="E277" s="2"/>
      <c r="F277" s="2"/>
      <c r="G277" s="2"/>
      <c r="H277" s="113"/>
      <c r="I277" t="str">
        <f t="shared" si="34"/>
        <v/>
      </c>
      <c r="M277" s="152"/>
      <c r="N277" s="48" t="s">
        <v>57</v>
      </c>
      <c r="P277" s="2"/>
      <c r="Q277" s="2"/>
      <c r="R277" s="2"/>
      <c r="S277" s="21" t="s">
        <v>40</v>
      </c>
      <c r="X277" s="152"/>
      <c r="Y277" s="48" t="s">
        <v>57</v>
      </c>
      <c r="Z277" s="33" t="str">
        <f t="shared" si="35"/>
        <v>1</v>
      </c>
      <c r="AA277" s="33" t="str">
        <f t="shared" si="40"/>
        <v>1</v>
      </c>
      <c r="AB277" s="33" t="str">
        <f t="shared" si="36"/>
        <v>1</v>
      </c>
      <c r="AC277" s="33" t="str">
        <f t="shared" si="37"/>
        <v>1</v>
      </c>
      <c r="AD277" s="33" t="str">
        <f t="shared" si="41"/>
        <v>0</v>
      </c>
      <c r="AK277" s="87"/>
      <c r="AL277" s="87"/>
      <c r="AM277" s="87">
        <f t="shared" si="38"/>
        <v>4</v>
      </c>
      <c r="AN277" s="87"/>
    </row>
    <row r="278" spans="2:40" x14ac:dyDescent="0.25">
      <c r="B278" s="152"/>
      <c r="C278" s="75" t="s">
        <v>58</v>
      </c>
      <c r="D278" s="114"/>
      <c r="E278" s="18"/>
      <c r="F278" s="18"/>
      <c r="G278" s="18"/>
      <c r="H278" s="115"/>
      <c r="I278" t="str">
        <f t="shared" si="34"/>
        <v/>
      </c>
      <c r="M278" s="152"/>
      <c r="N278" s="49" t="s">
        <v>58</v>
      </c>
      <c r="O278" s="18"/>
      <c r="P278" s="18"/>
      <c r="Q278" s="18"/>
      <c r="R278" s="18" t="s">
        <v>40</v>
      </c>
      <c r="S278" s="22"/>
      <c r="X278" s="152"/>
      <c r="Y278" s="49" t="s">
        <v>58</v>
      </c>
      <c r="Z278" s="33" t="str">
        <f t="shared" si="35"/>
        <v>1</v>
      </c>
      <c r="AA278" s="33" t="str">
        <f t="shared" si="40"/>
        <v>1</v>
      </c>
      <c r="AB278" s="33" t="str">
        <f t="shared" si="36"/>
        <v>1</v>
      </c>
      <c r="AC278" s="33" t="str">
        <f t="shared" si="37"/>
        <v>0</v>
      </c>
      <c r="AD278" s="33" t="str">
        <f t="shared" si="41"/>
        <v>1</v>
      </c>
      <c r="AK278" s="87"/>
      <c r="AL278" s="87"/>
      <c r="AM278" s="87">
        <f t="shared" si="38"/>
        <v>4</v>
      </c>
      <c r="AN278" s="87"/>
    </row>
    <row r="279" spans="2:40" x14ac:dyDescent="0.25">
      <c r="B279" s="152"/>
      <c r="C279" s="73" t="s">
        <v>59</v>
      </c>
      <c r="D279" s="116"/>
      <c r="E279" s="15"/>
      <c r="F279" s="15"/>
      <c r="G279" s="15"/>
      <c r="H279" s="117"/>
      <c r="I279" t="str">
        <f t="shared" si="34"/>
        <v/>
      </c>
      <c r="M279" s="152"/>
      <c r="N279" s="47" t="s">
        <v>59</v>
      </c>
      <c r="O279" s="15"/>
      <c r="P279" s="15"/>
      <c r="Q279" s="15"/>
      <c r="R279" s="15"/>
      <c r="S279" s="20" t="s">
        <v>40</v>
      </c>
      <c r="X279" s="152"/>
      <c r="Y279" s="52" t="s">
        <v>59</v>
      </c>
      <c r="Z279" s="53" t="str">
        <f t="shared" si="35"/>
        <v>1</v>
      </c>
      <c r="AA279" s="53" t="str">
        <f t="shared" si="40"/>
        <v>1</v>
      </c>
      <c r="AB279" s="53" t="str">
        <f t="shared" si="36"/>
        <v>1</v>
      </c>
      <c r="AC279" s="53" t="str">
        <f t="shared" si="37"/>
        <v>1</v>
      </c>
      <c r="AD279" s="53" t="str">
        <f t="shared" si="41"/>
        <v>0</v>
      </c>
      <c r="AE279" s="54">
        <f>Z279+Z280+Z281+Z282+Z283</f>
        <v>4</v>
      </c>
      <c r="AF279" s="54">
        <f>AA279+AA280+AA281+AA282+AA283</f>
        <v>4</v>
      </c>
      <c r="AG279" s="54">
        <f>AB279+AB280+AB281+AB282+AB283</f>
        <v>4</v>
      </c>
      <c r="AH279" s="54">
        <f>AC279+AC280+AC281+AC282+AC283</f>
        <v>4</v>
      </c>
      <c r="AI279" s="54">
        <f>AD279+AD280+AD281+AD282+AD283</f>
        <v>4</v>
      </c>
      <c r="AJ279" s="54">
        <f>SUM(AE279:AI279)</f>
        <v>20</v>
      </c>
      <c r="AK279" s="87">
        <f>VALUE(_xlfn.XMATCH(AJ279,$AI$241:$AI$266,0,1))</f>
        <v>2</v>
      </c>
      <c r="AL279" s="87" cm="1">
        <f t="array" ref="AL279">INDEX($AJ$241:$AJ$266,AK279)</f>
        <v>0</v>
      </c>
      <c r="AM279" s="87">
        <f t="shared" si="38"/>
        <v>4</v>
      </c>
      <c r="AN279" s="87">
        <f>VLOOKUP(AJ279,$AI$241:$AJ$266,2,FALSE)</f>
        <v>0</v>
      </c>
    </row>
    <row r="280" spans="2:40" x14ac:dyDescent="0.25">
      <c r="B280" s="152"/>
      <c r="C280" s="74" t="s">
        <v>60</v>
      </c>
      <c r="D280" s="112"/>
      <c r="E280" s="2"/>
      <c r="F280" s="2"/>
      <c r="G280" s="2"/>
      <c r="H280" s="113"/>
      <c r="I280" t="str">
        <f t="shared" si="34"/>
        <v/>
      </c>
      <c r="M280" s="152"/>
      <c r="N280" s="48" t="s">
        <v>60</v>
      </c>
      <c r="P280" s="2" t="s">
        <v>40</v>
      </c>
      <c r="Q280" s="2"/>
      <c r="R280" s="2"/>
      <c r="S280" s="21"/>
      <c r="X280" s="152"/>
      <c r="Y280" s="48" t="s">
        <v>60</v>
      </c>
      <c r="Z280" s="33" t="str">
        <f t="shared" si="35"/>
        <v>1</v>
      </c>
      <c r="AA280" s="33" t="str">
        <f t="shared" si="40"/>
        <v>0</v>
      </c>
      <c r="AB280" s="33" t="str">
        <f t="shared" si="36"/>
        <v>1</v>
      </c>
      <c r="AC280" s="33" t="str">
        <f t="shared" si="37"/>
        <v>1</v>
      </c>
      <c r="AD280" s="33" t="str">
        <f t="shared" si="41"/>
        <v>1</v>
      </c>
      <c r="AK280" s="87"/>
      <c r="AL280" s="87"/>
      <c r="AM280" s="87">
        <f t="shared" si="38"/>
        <v>4</v>
      </c>
      <c r="AN280" s="87"/>
    </row>
    <row r="281" spans="2:40" x14ac:dyDescent="0.25">
      <c r="B281" s="152"/>
      <c r="C281" s="74" t="s">
        <v>61</v>
      </c>
      <c r="D281" s="112"/>
      <c r="E281" s="2"/>
      <c r="F281" s="2"/>
      <c r="G281" s="2"/>
      <c r="H281" s="113"/>
      <c r="I281" t="str">
        <f t="shared" si="34"/>
        <v/>
      </c>
      <c r="M281" s="152"/>
      <c r="N281" s="48" t="s">
        <v>61</v>
      </c>
      <c r="P281" s="2"/>
      <c r="Q281" s="2"/>
      <c r="R281" s="2" t="s">
        <v>40</v>
      </c>
      <c r="S281" s="21"/>
      <c r="X281" s="152"/>
      <c r="Y281" s="48" t="s">
        <v>61</v>
      </c>
      <c r="Z281" s="33" t="str">
        <f t="shared" si="35"/>
        <v>1</v>
      </c>
      <c r="AA281" s="33" t="str">
        <f t="shared" si="40"/>
        <v>1</v>
      </c>
      <c r="AB281" s="33" t="str">
        <f t="shared" si="36"/>
        <v>1</v>
      </c>
      <c r="AC281" s="33" t="str">
        <f t="shared" si="37"/>
        <v>0</v>
      </c>
      <c r="AD281" s="33" t="str">
        <f t="shared" si="41"/>
        <v>1</v>
      </c>
      <c r="AK281" s="87"/>
      <c r="AL281" s="87"/>
      <c r="AM281" s="87">
        <f t="shared" si="38"/>
        <v>4</v>
      </c>
      <c r="AN281" s="87"/>
    </row>
    <row r="282" spans="2:40" x14ac:dyDescent="0.25">
      <c r="B282" s="152"/>
      <c r="C282" s="74" t="s">
        <v>62</v>
      </c>
      <c r="D282" s="112"/>
      <c r="E282" s="2"/>
      <c r="F282" s="2"/>
      <c r="G282" s="2"/>
      <c r="H282" s="113"/>
      <c r="I282" t="str">
        <f t="shared" si="34"/>
        <v/>
      </c>
      <c r="M282" s="152"/>
      <c r="N282" s="48" t="s">
        <v>62</v>
      </c>
      <c r="P282" s="2"/>
      <c r="Q282" s="2" t="s">
        <v>40</v>
      </c>
      <c r="R282" s="2"/>
      <c r="S282" s="21"/>
      <c r="X282" s="152"/>
      <c r="Y282" s="48" t="s">
        <v>62</v>
      </c>
      <c r="Z282" s="33" t="str">
        <f t="shared" si="35"/>
        <v>1</v>
      </c>
      <c r="AA282" s="33" t="str">
        <f t="shared" si="40"/>
        <v>1</v>
      </c>
      <c r="AB282" s="33" t="str">
        <f t="shared" si="36"/>
        <v>0</v>
      </c>
      <c r="AC282" s="33" t="str">
        <f t="shared" si="37"/>
        <v>1</v>
      </c>
      <c r="AD282" s="33" t="str">
        <f t="shared" si="41"/>
        <v>1</v>
      </c>
      <c r="AK282" s="87"/>
      <c r="AL282" s="87"/>
      <c r="AM282" s="87">
        <f t="shared" si="38"/>
        <v>4</v>
      </c>
      <c r="AN282" s="87"/>
    </row>
    <row r="283" spans="2:40" x14ac:dyDescent="0.25">
      <c r="B283" s="152"/>
      <c r="C283" s="75" t="s">
        <v>63</v>
      </c>
      <c r="D283" s="114"/>
      <c r="E283" s="18"/>
      <c r="F283" s="18"/>
      <c r="G283" s="18"/>
      <c r="H283" s="115"/>
      <c r="I283" t="str">
        <f t="shared" si="34"/>
        <v/>
      </c>
      <c r="M283" s="152"/>
      <c r="N283" s="49" t="s">
        <v>63</v>
      </c>
      <c r="O283" s="18" t="s">
        <v>40</v>
      </c>
      <c r="P283" s="18"/>
      <c r="Q283" s="18"/>
      <c r="R283" s="18"/>
      <c r="S283" s="22"/>
      <c r="X283" s="152"/>
      <c r="Y283" s="49" t="s">
        <v>63</v>
      </c>
      <c r="Z283" s="33" t="str">
        <f t="shared" si="35"/>
        <v>0</v>
      </c>
      <c r="AA283" s="33" t="str">
        <f t="shared" si="40"/>
        <v>1</v>
      </c>
      <c r="AB283" s="33" t="str">
        <f t="shared" si="36"/>
        <v>1</v>
      </c>
      <c r="AC283" s="33" t="str">
        <f t="shared" si="37"/>
        <v>1</v>
      </c>
      <c r="AD283" s="33" t="str">
        <f t="shared" si="41"/>
        <v>1</v>
      </c>
      <c r="AK283" s="87"/>
      <c r="AL283" s="87"/>
      <c r="AM283" s="87">
        <f t="shared" si="38"/>
        <v>4</v>
      </c>
      <c r="AN283" s="87"/>
    </row>
    <row r="284" spans="2:40" x14ac:dyDescent="0.25">
      <c r="B284" s="152"/>
      <c r="C284" s="73" t="s">
        <v>64</v>
      </c>
      <c r="D284" s="116"/>
      <c r="E284" s="15"/>
      <c r="F284" s="15"/>
      <c r="G284" s="15"/>
      <c r="H284" s="117"/>
      <c r="I284" t="str">
        <f t="shared" si="34"/>
        <v/>
      </c>
      <c r="M284" s="152"/>
      <c r="N284" s="47" t="s">
        <v>64</v>
      </c>
      <c r="O284" s="15"/>
      <c r="P284" s="15" t="s">
        <v>40</v>
      </c>
      <c r="Q284" s="15"/>
      <c r="R284" s="15"/>
      <c r="S284" s="20"/>
      <c r="X284" s="152"/>
      <c r="Y284" s="52" t="s">
        <v>64</v>
      </c>
      <c r="Z284" s="53" t="str">
        <f t="shared" si="35"/>
        <v>1</v>
      </c>
      <c r="AA284" s="53" t="str">
        <f t="shared" si="40"/>
        <v>0</v>
      </c>
      <c r="AB284" s="53" t="str">
        <f t="shared" si="36"/>
        <v>1</v>
      </c>
      <c r="AC284" s="53" t="str">
        <f t="shared" si="37"/>
        <v>1</v>
      </c>
      <c r="AD284" s="53" t="str">
        <f t="shared" si="41"/>
        <v>1</v>
      </c>
      <c r="AE284" s="54">
        <f>Z284+Z285+Z286+Z287+Z288</f>
        <v>4</v>
      </c>
      <c r="AF284" s="54">
        <f>AA284+AA285+AA286+AA287+AA288</f>
        <v>4</v>
      </c>
      <c r="AG284" s="54">
        <f>AB284+AB285+AB286+AB287+AB288</f>
        <v>4</v>
      </c>
      <c r="AH284" s="54">
        <f>AC284+AC285+AC286+AC287+AC288</f>
        <v>4</v>
      </c>
      <c r="AI284" s="54">
        <f>AD284+AD285+AD286+AD287+AD288</f>
        <v>4</v>
      </c>
      <c r="AJ284" s="54">
        <f>SUM(AE284:AI284)</f>
        <v>20</v>
      </c>
      <c r="AK284" s="87">
        <f>VALUE(_xlfn.XMATCH(AJ284,$AI$241:$AI$266,0,1))</f>
        <v>2</v>
      </c>
      <c r="AL284" s="87" cm="1">
        <f t="array" ref="AL284">INDEX($AJ$241:$AJ$266,AK284)</f>
        <v>0</v>
      </c>
      <c r="AM284" s="87">
        <f t="shared" si="38"/>
        <v>4</v>
      </c>
      <c r="AN284" s="87">
        <f>VLOOKUP(AJ284,$AI$241:$AJ$266,2,FALSE)</f>
        <v>0</v>
      </c>
    </row>
    <row r="285" spans="2:40" x14ac:dyDescent="0.25">
      <c r="B285" s="152"/>
      <c r="C285" s="74" t="s">
        <v>65</v>
      </c>
      <c r="D285" s="112"/>
      <c r="E285" s="2"/>
      <c r="F285" s="2"/>
      <c r="G285" s="2"/>
      <c r="H285" s="113"/>
      <c r="I285" t="str">
        <f t="shared" si="34"/>
        <v/>
      </c>
      <c r="M285" s="152"/>
      <c r="N285" s="48" t="s">
        <v>65</v>
      </c>
      <c r="O285" s="2" t="s">
        <v>40</v>
      </c>
      <c r="P285" s="2"/>
      <c r="Q285" s="2"/>
      <c r="R285" s="2"/>
      <c r="S285" s="21"/>
      <c r="X285" s="152"/>
      <c r="Y285" s="48" t="s">
        <v>65</v>
      </c>
      <c r="Z285" s="33" t="str">
        <f t="shared" si="35"/>
        <v>0</v>
      </c>
      <c r="AA285" s="33" t="str">
        <f t="shared" si="40"/>
        <v>1</v>
      </c>
      <c r="AB285" s="33" t="str">
        <f t="shared" si="36"/>
        <v>1</v>
      </c>
      <c r="AC285" s="33" t="str">
        <f t="shared" si="37"/>
        <v>1</v>
      </c>
      <c r="AD285" s="33" t="str">
        <f t="shared" si="41"/>
        <v>1</v>
      </c>
      <c r="AK285" s="87"/>
      <c r="AL285" s="87"/>
      <c r="AM285" s="87">
        <f t="shared" si="38"/>
        <v>4</v>
      </c>
      <c r="AN285" s="87"/>
    </row>
    <row r="286" spans="2:40" x14ac:dyDescent="0.25">
      <c r="B286" s="152"/>
      <c r="C286" s="74" t="s">
        <v>66</v>
      </c>
      <c r="D286" s="112"/>
      <c r="E286" s="2"/>
      <c r="F286" s="2"/>
      <c r="G286" s="2"/>
      <c r="H286" s="113"/>
      <c r="I286" t="str">
        <f t="shared" si="34"/>
        <v/>
      </c>
      <c r="M286" s="152"/>
      <c r="N286" s="48" t="s">
        <v>66</v>
      </c>
      <c r="P286" s="2"/>
      <c r="Q286" s="2"/>
      <c r="R286" s="2" t="s">
        <v>40</v>
      </c>
      <c r="S286" s="21"/>
      <c r="X286" s="152"/>
      <c r="Y286" s="48" t="s">
        <v>66</v>
      </c>
      <c r="Z286" s="33" t="str">
        <f t="shared" si="35"/>
        <v>1</v>
      </c>
      <c r="AA286" s="33" t="str">
        <f t="shared" si="40"/>
        <v>1</v>
      </c>
      <c r="AB286" s="33" t="str">
        <f t="shared" si="36"/>
        <v>1</v>
      </c>
      <c r="AC286" s="33" t="str">
        <f t="shared" si="37"/>
        <v>0</v>
      </c>
      <c r="AD286" s="33" t="str">
        <f t="shared" si="41"/>
        <v>1</v>
      </c>
      <c r="AK286" s="87"/>
      <c r="AL286" s="87"/>
      <c r="AM286" s="87">
        <f t="shared" si="38"/>
        <v>4</v>
      </c>
      <c r="AN286" s="87"/>
    </row>
    <row r="287" spans="2:40" x14ac:dyDescent="0.25">
      <c r="B287" s="152"/>
      <c r="C287" s="74" t="s">
        <v>67</v>
      </c>
      <c r="D287" s="112"/>
      <c r="E287" s="2"/>
      <c r="F287" s="2"/>
      <c r="G287" s="2"/>
      <c r="H287" s="113"/>
      <c r="I287" t="str">
        <f t="shared" si="34"/>
        <v/>
      </c>
      <c r="M287" s="152"/>
      <c r="N287" s="48" t="s">
        <v>67</v>
      </c>
      <c r="P287" s="2"/>
      <c r="Q287" s="2"/>
      <c r="R287" s="2"/>
      <c r="S287" s="21" t="s">
        <v>40</v>
      </c>
      <c r="X287" s="152"/>
      <c r="Y287" s="48" t="s">
        <v>67</v>
      </c>
      <c r="Z287" s="33" t="str">
        <f t="shared" si="35"/>
        <v>1</v>
      </c>
      <c r="AA287" s="33" t="str">
        <f t="shared" si="40"/>
        <v>1</v>
      </c>
      <c r="AB287" s="33" t="str">
        <f t="shared" si="36"/>
        <v>1</v>
      </c>
      <c r="AC287" s="33" t="str">
        <f t="shared" si="37"/>
        <v>1</v>
      </c>
      <c r="AD287" s="33" t="str">
        <f t="shared" si="41"/>
        <v>0</v>
      </c>
      <c r="AK287" s="87"/>
      <c r="AL287" s="87"/>
      <c r="AM287" s="87">
        <f t="shared" si="38"/>
        <v>4</v>
      </c>
      <c r="AN287" s="87"/>
    </row>
    <row r="288" spans="2:40" x14ac:dyDescent="0.25">
      <c r="B288" s="152"/>
      <c r="C288" s="75" t="s">
        <v>68</v>
      </c>
      <c r="D288" s="114"/>
      <c r="E288" s="18"/>
      <c r="F288" s="18"/>
      <c r="G288" s="18"/>
      <c r="H288" s="115"/>
      <c r="I288" t="str">
        <f t="shared" si="34"/>
        <v/>
      </c>
      <c r="M288" s="152"/>
      <c r="N288" s="49" t="s">
        <v>68</v>
      </c>
      <c r="O288" s="18"/>
      <c r="P288" s="18"/>
      <c r="Q288" s="18" t="s">
        <v>40</v>
      </c>
      <c r="R288" s="18"/>
      <c r="S288" s="22"/>
      <c r="X288" s="152"/>
      <c r="Y288" s="49" t="s">
        <v>68</v>
      </c>
      <c r="Z288" s="33" t="str">
        <f t="shared" si="35"/>
        <v>1</v>
      </c>
      <c r="AA288" s="33" t="str">
        <f t="shared" si="40"/>
        <v>1</v>
      </c>
      <c r="AB288" s="33" t="str">
        <f t="shared" si="36"/>
        <v>0</v>
      </c>
      <c r="AC288" s="33" t="str">
        <f t="shared" si="37"/>
        <v>1</v>
      </c>
      <c r="AD288" s="33" t="str">
        <f t="shared" si="41"/>
        <v>1</v>
      </c>
      <c r="AK288" s="87"/>
      <c r="AL288" s="87"/>
      <c r="AM288" s="87">
        <f t="shared" si="38"/>
        <v>4</v>
      </c>
      <c r="AN288" s="87"/>
    </row>
    <row r="289" spans="2:40" x14ac:dyDescent="0.25">
      <c r="B289" s="152"/>
      <c r="C289" s="73" t="s">
        <v>69</v>
      </c>
      <c r="D289" s="116"/>
      <c r="E289" s="15"/>
      <c r="F289" s="15"/>
      <c r="G289" s="15"/>
      <c r="H289" s="117"/>
      <c r="I289" t="str">
        <f t="shared" si="34"/>
        <v/>
      </c>
      <c r="M289" s="152"/>
      <c r="N289" s="47" t="s">
        <v>69</v>
      </c>
      <c r="O289" s="15" t="s">
        <v>40</v>
      </c>
      <c r="P289" s="15"/>
      <c r="Q289" s="15"/>
      <c r="R289" s="15"/>
      <c r="S289" s="20"/>
      <c r="X289" s="152"/>
      <c r="Y289" s="52" t="s">
        <v>69</v>
      </c>
      <c r="Z289" s="53" t="str">
        <f t="shared" si="35"/>
        <v>0</v>
      </c>
      <c r="AA289" s="53" t="str">
        <f t="shared" si="40"/>
        <v>1</v>
      </c>
      <c r="AB289" s="53" t="str">
        <f t="shared" si="36"/>
        <v>1</v>
      </c>
      <c r="AC289" s="53" t="str">
        <f t="shared" si="37"/>
        <v>1</v>
      </c>
      <c r="AD289" s="53" t="str">
        <f t="shared" si="41"/>
        <v>1</v>
      </c>
      <c r="AE289" s="54">
        <f>Z289+Z290+Z291+Z292+Z293</f>
        <v>4</v>
      </c>
      <c r="AF289" s="54">
        <f>AA289+AA290+AA291+AA292+AA293</f>
        <v>4</v>
      </c>
      <c r="AG289" s="54">
        <f>AB289+AB290+AB291+AB292+AB293</f>
        <v>4</v>
      </c>
      <c r="AH289" s="54">
        <f>AC289+AC290+AC291+AC292+AC293</f>
        <v>4</v>
      </c>
      <c r="AI289" s="54">
        <f>AD289+AD290+AD291+AD292+AD293</f>
        <v>4</v>
      </c>
      <c r="AJ289" s="54">
        <f>SUM(AE289:AI289)</f>
        <v>20</v>
      </c>
      <c r="AK289" s="87">
        <f>VALUE(_xlfn.XMATCH(AJ289,$AI$241:$AI$266,0,1))</f>
        <v>2</v>
      </c>
      <c r="AL289" s="87" cm="1">
        <f t="array" ref="AL289">INDEX($AJ$241:$AJ$266,AK289)</f>
        <v>0</v>
      </c>
      <c r="AM289" s="87">
        <f t="shared" si="38"/>
        <v>4</v>
      </c>
      <c r="AN289" s="87">
        <f>VLOOKUP(AJ289,$AI$241:$AJ$266,2,FALSE)</f>
        <v>0</v>
      </c>
    </row>
    <row r="290" spans="2:40" x14ac:dyDescent="0.25">
      <c r="B290" s="152"/>
      <c r="C290" s="74" t="s">
        <v>70</v>
      </c>
      <c r="D290" s="112"/>
      <c r="E290" s="2"/>
      <c r="F290" s="2"/>
      <c r="G290" s="2"/>
      <c r="H290" s="113"/>
      <c r="I290" t="str">
        <f t="shared" si="34"/>
        <v/>
      </c>
      <c r="M290" s="152"/>
      <c r="N290" s="48" t="s">
        <v>70</v>
      </c>
      <c r="P290" s="2"/>
      <c r="Q290" s="2"/>
      <c r="R290" s="2" t="s">
        <v>40</v>
      </c>
      <c r="S290" s="21"/>
      <c r="X290" s="152"/>
      <c r="Y290" s="48" t="s">
        <v>70</v>
      </c>
      <c r="Z290" s="33" t="str">
        <f t="shared" si="35"/>
        <v>1</v>
      </c>
      <c r="AA290" s="33" t="str">
        <f t="shared" si="40"/>
        <v>1</v>
      </c>
      <c r="AB290" s="33" t="str">
        <f t="shared" si="36"/>
        <v>1</v>
      </c>
      <c r="AC290" s="33" t="str">
        <f t="shared" si="37"/>
        <v>0</v>
      </c>
      <c r="AD290" s="33" t="str">
        <f t="shared" si="41"/>
        <v>1</v>
      </c>
      <c r="AK290" s="87"/>
      <c r="AL290" s="87"/>
      <c r="AM290" s="87">
        <f t="shared" si="38"/>
        <v>4</v>
      </c>
      <c r="AN290" s="87"/>
    </row>
    <row r="291" spans="2:40" x14ac:dyDescent="0.25">
      <c r="B291" s="152"/>
      <c r="C291" s="74" t="s">
        <v>71</v>
      </c>
      <c r="D291" s="112"/>
      <c r="E291" s="2"/>
      <c r="F291" s="2"/>
      <c r="G291" s="2"/>
      <c r="H291" s="113"/>
      <c r="I291" t="str">
        <f t="shared" si="34"/>
        <v/>
      </c>
      <c r="M291" s="152"/>
      <c r="N291" s="48" t="s">
        <v>71</v>
      </c>
      <c r="P291" s="2" t="s">
        <v>40</v>
      </c>
      <c r="Q291" s="2"/>
      <c r="R291" s="2"/>
      <c r="S291" s="21"/>
      <c r="X291" s="152"/>
      <c r="Y291" s="48" t="s">
        <v>71</v>
      </c>
      <c r="Z291" s="33" t="str">
        <f t="shared" si="35"/>
        <v>1</v>
      </c>
      <c r="AA291" s="33" t="str">
        <f t="shared" si="40"/>
        <v>0</v>
      </c>
      <c r="AB291" s="33" t="str">
        <f t="shared" si="36"/>
        <v>1</v>
      </c>
      <c r="AC291" s="33" t="str">
        <f t="shared" si="37"/>
        <v>1</v>
      </c>
      <c r="AD291" s="33" t="str">
        <f t="shared" si="41"/>
        <v>1</v>
      </c>
      <c r="AK291" s="87"/>
      <c r="AL291" s="87"/>
      <c r="AM291" s="87">
        <f t="shared" si="38"/>
        <v>4</v>
      </c>
      <c r="AN291" s="87"/>
    </row>
    <row r="292" spans="2:40" x14ac:dyDescent="0.25">
      <c r="B292" s="152"/>
      <c r="C292" s="74" t="s">
        <v>72</v>
      </c>
      <c r="D292" s="112"/>
      <c r="E292" s="2"/>
      <c r="F292" s="2"/>
      <c r="G292" s="2"/>
      <c r="H292" s="113"/>
      <c r="I292" t="str">
        <f t="shared" si="34"/>
        <v/>
      </c>
      <c r="M292" s="152"/>
      <c r="N292" s="48" t="s">
        <v>72</v>
      </c>
      <c r="P292" s="2"/>
      <c r="Q292" s="2" t="s">
        <v>40</v>
      </c>
      <c r="R292" s="2"/>
      <c r="S292" s="21"/>
      <c r="X292" s="152"/>
      <c r="Y292" s="48" t="s">
        <v>72</v>
      </c>
      <c r="Z292" s="33" t="str">
        <f t="shared" si="35"/>
        <v>1</v>
      </c>
      <c r="AA292" s="33" t="str">
        <f t="shared" si="40"/>
        <v>1</v>
      </c>
      <c r="AB292" s="33" t="str">
        <f t="shared" si="36"/>
        <v>0</v>
      </c>
      <c r="AC292" s="33" t="str">
        <f t="shared" si="37"/>
        <v>1</v>
      </c>
      <c r="AD292" s="33" t="str">
        <f t="shared" si="41"/>
        <v>1</v>
      </c>
      <c r="AK292" s="87"/>
      <c r="AL292" s="87"/>
      <c r="AM292" s="87">
        <f t="shared" si="38"/>
        <v>4</v>
      </c>
      <c r="AN292" s="87"/>
    </row>
    <row r="293" spans="2:40" x14ac:dyDescent="0.25">
      <c r="B293" s="152"/>
      <c r="C293" s="75" t="s">
        <v>73</v>
      </c>
      <c r="D293" s="114"/>
      <c r="E293" s="18"/>
      <c r="F293" s="18"/>
      <c r="G293" s="18"/>
      <c r="H293" s="115"/>
      <c r="I293" t="str">
        <f t="shared" si="34"/>
        <v/>
      </c>
      <c r="M293" s="152"/>
      <c r="N293" s="49" t="s">
        <v>73</v>
      </c>
      <c r="O293" s="18"/>
      <c r="P293" s="18"/>
      <c r="Q293" s="18"/>
      <c r="R293" s="18"/>
      <c r="S293" s="22" t="s">
        <v>40</v>
      </c>
      <c r="X293" s="152"/>
      <c r="Y293" s="49" t="s">
        <v>73</v>
      </c>
      <c r="Z293" s="33" t="str">
        <f t="shared" si="35"/>
        <v>1</v>
      </c>
      <c r="AA293" s="33" t="str">
        <f t="shared" si="40"/>
        <v>1</v>
      </c>
      <c r="AB293" s="33" t="str">
        <f t="shared" si="36"/>
        <v>1</v>
      </c>
      <c r="AC293" s="33" t="str">
        <f t="shared" si="37"/>
        <v>1</v>
      </c>
      <c r="AD293" s="33" t="str">
        <f t="shared" si="41"/>
        <v>0</v>
      </c>
      <c r="AK293" s="87"/>
      <c r="AL293" s="87"/>
      <c r="AM293" s="87">
        <f t="shared" si="38"/>
        <v>4</v>
      </c>
      <c r="AN293" s="87"/>
    </row>
    <row r="294" spans="2:40" x14ac:dyDescent="0.25">
      <c r="B294" s="152"/>
      <c r="C294" s="73" t="s">
        <v>74</v>
      </c>
      <c r="D294" s="116"/>
      <c r="E294" s="15"/>
      <c r="F294" s="15"/>
      <c r="G294" s="15"/>
      <c r="H294" s="117"/>
      <c r="I294" t="str">
        <f t="shared" si="34"/>
        <v/>
      </c>
      <c r="M294" s="152"/>
      <c r="N294" s="47" t="s">
        <v>74</v>
      </c>
      <c r="O294" s="15"/>
      <c r="P294" s="15"/>
      <c r="Q294" s="15"/>
      <c r="R294" s="15" t="s">
        <v>40</v>
      </c>
      <c r="S294" s="20"/>
      <c r="X294" s="152"/>
      <c r="Y294" s="52" t="s">
        <v>74</v>
      </c>
      <c r="Z294" s="53" t="str">
        <f t="shared" si="35"/>
        <v>1</v>
      </c>
      <c r="AA294" s="53" t="str">
        <f t="shared" si="40"/>
        <v>1</v>
      </c>
      <c r="AB294" s="53" t="str">
        <f t="shared" si="36"/>
        <v>1</v>
      </c>
      <c r="AC294" s="53" t="str">
        <f t="shared" si="37"/>
        <v>0</v>
      </c>
      <c r="AD294" s="53" t="str">
        <f t="shared" si="41"/>
        <v>1</v>
      </c>
      <c r="AE294" s="54">
        <f>Z294+Z295+Z296+Z297+Z298</f>
        <v>4</v>
      </c>
      <c r="AF294" s="54">
        <f>AA294+AA295+AA296+AA297+AA298</f>
        <v>4</v>
      </c>
      <c r="AG294" s="54">
        <f>AB294+AB295+AB296+AB297+AB298</f>
        <v>4</v>
      </c>
      <c r="AH294" s="54">
        <f>AC294+AC295+AC296+AC297+AC298</f>
        <v>4</v>
      </c>
      <c r="AI294" s="54">
        <f>AD294+AD295+AD296+AD297+AD298</f>
        <v>4</v>
      </c>
      <c r="AJ294" s="54">
        <f>SUM(AE294:AI294)</f>
        <v>20</v>
      </c>
      <c r="AK294" s="87">
        <f>VALUE(_xlfn.XMATCH(AJ294,$AI$241:$AI$266,0,1))</f>
        <v>2</v>
      </c>
      <c r="AL294" s="87" cm="1">
        <f t="array" ref="AL294">INDEX($AJ$241:$AJ$266,AK294)</f>
        <v>0</v>
      </c>
      <c r="AM294" s="87">
        <f t="shared" si="38"/>
        <v>4</v>
      </c>
      <c r="AN294" s="87">
        <f>VLOOKUP(AJ294,$AI$241:$AJ$266,2,FALSE)</f>
        <v>0</v>
      </c>
    </row>
    <row r="295" spans="2:40" x14ac:dyDescent="0.25">
      <c r="B295" s="152"/>
      <c r="C295" s="74" t="s">
        <v>75</v>
      </c>
      <c r="D295" s="112"/>
      <c r="E295" s="2"/>
      <c r="F295" s="2"/>
      <c r="G295" s="2"/>
      <c r="H295" s="113"/>
      <c r="I295" t="str">
        <f t="shared" si="34"/>
        <v/>
      </c>
      <c r="M295" s="152"/>
      <c r="N295" s="48" t="s">
        <v>75</v>
      </c>
      <c r="P295" s="2"/>
      <c r="Q295" s="2" t="s">
        <v>40</v>
      </c>
      <c r="R295" s="2"/>
      <c r="S295" s="21"/>
      <c r="X295" s="152"/>
      <c r="Y295" s="48" t="s">
        <v>75</v>
      </c>
      <c r="Z295" s="33" t="str">
        <f t="shared" si="35"/>
        <v>1</v>
      </c>
      <c r="AA295" s="33" t="str">
        <f t="shared" si="40"/>
        <v>1</v>
      </c>
      <c r="AB295" s="33" t="str">
        <f t="shared" si="36"/>
        <v>0</v>
      </c>
      <c r="AC295" s="33" t="str">
        <f t="shared" si="37"/>
        <v>1</v>
      </c>
      <c r="AD295" s="33" t="str">
        <f t="shared" si="41"/>
        <v>1</v>
      </c>
      <c r="AK295" s="87"/>
      <c r="AL295" s="87"/>
      <c r="AM295" s="87">
        <f t="shared" si="38"/>
        <v>4</v>
      </c>
      <c r="AN295" s="87"/>
    </row>
    <row r="296" spans="2:40" x14ac:dyDescent="0.25">
      <c r="B296" s="152"/>
      <c r="C296" s="74" t="s">
        <v>76</v>
      </c>
      <c r="D296" s="112"/>
      <c r="E296" s="2"/>
      <c r="F296" s="2"/>
      <c r="G296" s="2"/>
      <c r="H296" s="113"/>
      <c r="I296" t="str">
        <f t="shared" si="34"/>
        <v/>
      </c>
      <c r="M296" s="152"/>
      <c r="N296" s="48" t="s">
        <v>76</v>
      </c>
      <c r="O296" s="2" t="s">
        <v>40</v>
      </c>
      <c r="P296" s="2"/>
      <c r="Q296" s="2"/>
      <c r="R296" s="2"/>
      <c r="S296" s="21"/>
      <c r="X296" s="152"/>
      <c r="Y296" s="48" t="s">
        <v>76</v>
      </c>
      <c r="Z296" s="33" t="str">
        <f t="shared" si="35"/>
        <v>0</v>
      </c>
      <c r="AA296" s="33" t="str">
        <f t="shared" si="40"/>
        <v>1</v>
      </c>
      <c r="AB296" s="33" t="str">
        <f t="shared" si="36"/>
        <v>1</v>
      </c>
      <c r="AC296" s="33" t="str">
        <f t="shared" si="37"/>
        <v>1</v>
      </c>
      <c r="AD296" s="33" t="str">
        <f t="shared" si="41"/>
        <v>1</v>
      </c>
      <c r="AK296" s="87"/>
      <c r="AL296" s="87"/>
      <c r="AM296" s="87">
        <f t="shared" si="38"/>
        <v>4</v>
      </c>
      <c r="AN296" s="87"/>
    </row>
    <row r="297" spans="2:40" x14ac:dyDescent="0.25">
      <c r="B297" s="152"/>
      <c r="C297" s="74" t="s">
        <v>77</v>
      </c>
      <c r="D297" s="112"/>
      <c r="E297" s="2"/>
      <c r="F297" s="2"/>
      <c r="G297" s="2"/>
      <c r="H297" s="113"/>
      <c r="I297" t="str">
        <f t="shared" si="34"/>
        <v/>
      </c>
      <c r="M297" s="152"/>
      <c r="N297" s="48" t="s">
        <v>77</v>
      </c>
      <c r="P297" s="2" t="s">
        <v>40</v>
      </c>
      <c r="Q297" s="2"/>
      <c r="R297" s="2"/>
      <c r="S297" s="21"/>
      <c r="X297" s="152"/>
      <c r="Y297" s="48" t="s">
        <v>77</v>
      </c>
      <c r="Z297" s="33" t="str">
        <f t="shared" si="35"/>
        <v>1</v>
      </c>
      <c r="AA297" s="33" t="str">
        <f t="shared" si="40"/>
        <v>0</v>
      </c>
      <c r="AB297" s="33" t="str">
        <f t="shared" si="36"/>
        <v>1</v>
      </c>
      <c r="AC297" s="33" t="str">
        <f t="shared" si="37"/>
        <v>1</v>
      </c>
      <c r="AD297" s="33" t="str">
        <f t="shared" si="41"/>
        <v>1</v>
      </c>
      <c r="AK297" s="87"/>
      <c r="AL297" s="87"/>
      <c r="AM297" s="87">
        <f t="shared" si="38"/>
        <v>4</v>
      </c>
      <c r="AN297" s="87"/>
    </row>
    <row r="298" spans="2:40" x14ac:dyDescent="0.25">
      <c r="B298" s="152"/>
      <c r="C298" s="75" t="s">
        <v>78</v>
      </c>
      <c r="D298" s="114"/>
      <c r="E298" s="18"/>
      <c r="F298" s="18"/>
      <c r="G298" s="18"/>
      <c r="H298" s="115"/>
      <c r="I298" t="str">
        <f t="shared" si="34"/>
        <v/>
      </c>
      <c r="M298" s="152"/>
      <c r="N298" s="49" t="s">
        <v>78</v>
      </c>
      <c r="O298" s="18"/>
      <c r="P298" s="18"/>
      <c r="Q298" s="18"/>
      <c r="R298" s="18"/>
      <c r="S298" s="22" t="s">
        <v>40</v>
      </c>
      <c r="X298" s="152"/>
      <c r="Y298" s="49" t="s">
        <v>78</v>
      </c>
      <c r="Z298" s="33" t="str">
        <f t="shared" si="35"/>
        <v>1</v>
      </c>
      <c r="AA298" s="33" t="str">
        <f t="shared" si="40"/>
        <v>1</v>
      </c>
      <c r="AB298" s="33" t="str">
        <f t="shared" si="36"/>
        <v>1</v>
      </c>
      <c r="AC298" s="33" t="str">
        <f t="shared" si="37"/>
        <v>1</v>
      </c>
      <c r="AD298" s="33" t="str">
        <f t="shared" si="41"/>
        <v>0</v>
      </c>
      <c r="AK298" s="87"/>
      <c r="AL298" s="87"/>
      <c r="AM298" s="87">
        <f t="shared" si="38"/>
        <v>4</v>
      </c>
      <c r="AN298" s="87"/>
    </row>
    <row r="299" spans="2:40" x14ac:dyDescent="0.25">
      <c r="B299" s="152"/>
      <c r="C299" s="73" t="s">
        <v>79</v>
      </c>
      <c r="D299" s="116"/>
      <c r="E299" s="15"/>
      <c r="F299" s="15"/>
      <c r="G299" s="15"/>
      <c r="H299" s="117"/>
      <c r="I299" t="str">
        <f t="shared" si="34"/>
        <v/>
      </c>
      <c r="M299" s="152"/>
      <c r="N299" s="47" t="s">
        <v>79</v>
      </c>
      <c r="O299" s="15"/>
      <c r="P299" s="15"/>
      <c r="Q299" s="15" t="s">
        <v>40</v>
      </c>
      <c r="R299" s="15"/>
      <c r="S299" s="20"/>
      <c r="X299" s="152"/>
      <c r="Y299" s="52" t="s">
        <v>79</v>
      </c>
      <c r="Z299" s="53" t="str">
        <f t="shared" si="35"/>
        <v>1</v>
      </c>
      <c r="AA299" s="53" t="str">
        <f t="shared" si="40"/>
        <v>1</v>
      </c>
      <c r="AB299" s="53" t="str">
        <f t="shared" si="36"/>
        <v>0</v>
      </c>
      <c r="AC299" s="53" t="str">
        <f t="shared" si="37"/>
        <v>1</v>
      </c>
      <c r="AD299" s="53" t="str">
        <f t="shared" si="41"/>
        <v>1</v>
      </c>
      <c r="AE299" s="54">
        <f>Z299+Z300+Z301+Z302+Z303</f>
        <v>4</v>
      </c>
      <c r="AF299" s="54">
        <f>AA299+AA300+AA301+AA302+AA303</f>
        <v>4</v>
      </c>
      <c r="AG299" s="54">
        <f>AB299+AB300+AB301+AB302+AB303</f>
        <v>4</v>
      </c>
      <c r="AH299" s="54">
        <f>AC299+AC300+AC301+AC302+AC303</f>
        <v>4</v>
      </c>
      <c r="AI299" s="54">
        <f>AD299+AD300+AD301+AD302+AD303</f>
        <v>4</v>
      </c>
      <c r="AJ299" s="54">
        <f>SUM(AE299:AI299)</f>
        <v>20</v>
      </c>
      <c r="AK299" s="87">
        <f>VALUE(_xlfn.XMATCH(AJ299,$AI$241:$AI$266,0,1))</f>
        <v>2</v>
      </c>
      <c r="AL299" s="87" cm="1">
        <f t="array" ref="AL299">INDEX($AJ$241:$AJ$266,AK299)</f>
        <v>0</v>
      </c>
      <c r="AM299" s="87">
        <f t="shared" si="38"/>
        <v>4</v>
      </c>
      <c r="AN299" s="87">
        <f>VLOOKUP(AJ299,$AI$241:$AJ$266,2,FALSE)</f>
        <v>0</v>
      </c>
    </row>
    <row r="300" spans="2:40" x14ac:dyDescent="0.25">
      <c r="B300" s="152"/>
      <c r="C300" s="74" t="s">
        <v>80</v>
      </c>
      <c r="D300" s="112"/>
      <c r="E300" s="2"/>
      <c r="F300" s="2"/>
      <c r="G300" s="2"/>
      <c r="H300" s="113"/>
      <c r="I300" t="str">
        <f t="shared" si="34"/>
        <v/>
      </c>
      <c r="M300" s="152"/>
      <c r="N300" s="48" t="s">
        <v>80</v>
      </c>
      <c r="O300" s="2" t="s">
        <v>40</v>
      </c>
      <c r="P300" s="2"/>
      <c r="Q300" s="2"/>
      <c r="R300" s="2"/>
      <c r="S300" s="21"/>
      <c r="X300" s="152"/>
      <c r="Y300" s="48" t="s">
        <v>80</v>
      </c>
      <c r="Z300" s="33" t="str">
        <f t="shared" si="35"/>
        <v>0</v>
      </c>
      <c r="AA300" s="33" t="str">
        <f t="shared" si="40"/>
        <v>1</v>
      </c>
      <c r="AB300" s="33" t="str">
        <f t="shared" si="36"/>
        <v>1</v>
      </c>
      <c r="AC300" s="33" t="str">
        <f t="shared" si="37"/>
        <v>1</v>
      </c>
      <c r="AD300" s="33" t="str">
        <f t="shared" si="41"/>
        <v>1</v>
      </c>
      <c r="AK300" s="87"/>
      <c r="AL300" s="87"/>
      <c r="AM300" s="87">
        <f t="shared" si="38"/>
        <v>4</v>
      </c>
      <c r="AN300" s="87"/>
    </row>
    <row r="301" spans="2:40" x14ac:dyDescent="0.25">
      <c r="B301" s="152"/>
      <c r="C301" s="74" t="s">
        <v>81</v>
      </c>
      <c r="D301" s="112"/>
      <c r="E301" s="2"/>
      <c r="F301" s="2"/>
      <c r="G301" s="2"/>
      <c r="H301" s="113"/>
      <c r="I301" t="str">
        <f t="shared" si="34"/>
        <v/>
      </c>
      <c r="M301" s="152"/>
      <c r="N301" s="48" t="s">
        <v>81</v>
      </c>
      <c r="P301" s="2"/>
      <c r="Q301" s="2"/>
      <c r="R301" s="2"/>
      <c r="S301" s="21" t="s">
        <v>40</v>
      </c>
      <c r="X301" s="152"/>
      <c r="Y301" s="48" t="s">
        <v>81</v>
      </c>
      <c r="Z301" s="33" t="str">
        <f t="shared" si="35"/>
        <v>1</v>
      </c>
      <c r="AA301" s="33" t="str">
        <f t="shared" si="40"/>
        <v>1</v>
      </c>
      <c r="AB301" s="33" t="str">
        <f t="shared" si="36"/>
        <v>1</v>
      </c>
      <c r="AC301" s="33" t="str">
        <f t="shared" si="37"/>
        <v>1</v>
      </c>
      <c r="AD301" s="33" t="str">
        <f t="shared" si="41"/>
        <v>0</v>
      </c>
      <c r="AK301" s="87"/>
      <c r="AL301" s="87"/>
      <c r="AM301" s="87">
        <f t="shared" si="38"/>
        <v>4</v>
      </c>
      <c r="AN301" s="87"/>
    </row>
    <row r="302" spans="2:40" x14ac:dyDescent="0.25">
      <c r="B302" s="152"/>
      <c r="C302" s="74" t="s">
        <v>82</v>
      </c>
      <c r="D302" s="112"/>
      <c r="E302" s="2"/>
      <c r="F302" s="2"/>
      <c r="G302" s="2"/>
      <c r="H302" s="113"/>
      <c r="I302" t="str">
        <f t="shared" si="34"/>
        <v/>
      </c>
      <c r="M302" s="152"/>
      <c r="N302" s="48" t="s">
        <v>82</v>
      </c>
      <c r="P302" s="2"/>
      <c r="Q302" s="2"/>
      <c r="R302" s="2" t="s">
        <v>40</v>
      </c>
      <c r="S302" s="21"/>
      <c r="X302" s="152"/>
      <c r="Y302" s="48" t="s">
        <v>82</v>
      </c>
      <c r="Z302" s="33" t="str">
        <f t="shared" si="35"/>
        <v>1</v>
      </c>
      <c r="AA302" s="33" t="str">
        <f t="shared" si="40"/>
        <v>1</v>
      </c>
      <c r="AB302" s="33" t="str">
        <f t="shared" si="36"/>
        <v>1</v>
      </c>
      <c r="AC302" s="33" t="str">
        <f t="shared" si="37"/>
        <v>0</v>
      </c>
      <c r="AD302" s="33" t="str">
        <f t="shared" si="41"/>
        <v>1</v>
      </c>
      <c r="AK302" s="87"/>
      <c r="AL302" s="87"/>
      <c r="AM302" s="87">
        <f t="shared" si="38"/>
        <v>4</v>
      </c>
      <c r="AN302" s="87"/>
    </row>
    <row r="303" spans="2:40" x14ac:dyDescent="0.25">
      <c r="B303" s="152"/>
      <c r="C303" s="75" t="s">
        <v>83</v>
      </c>
      <c r="D303" s="114"/>
      <c r="E303" s="18"/>
      <c r="F303" s="18"/>
      <c r="G303" s="18"/>
      <c r="H303" s="115"/>
      <c r="I303" t="str">
        <f t="shared" si="34"/>
        <v/>
      </c>
      <c r="M303" s="152"/>
      <c r="N303" s="49" t="s">
        <v>83</v>
      </c>
      <c r="O303" s="18"/>
      <c r="P303" s="18" t="s">
        <v>40</v>
      </c>
      <c r="Q303" s="18"/>
      <c r="R303" s="18"/>
      <c r="S303" s="22"/>
      <c r="X303" s="152"/>
      <c r="Y303" s="49" t="s">
        <v>83</v>
      </c>
      <c r="Z303" s="33" t="str">
        <f t="shared" si="35"/>
        <v>1</v>
      </c>
      <c r="AA303" s="33" t="str">
        <f t="shared" si="40"/>
        <v>0</v>
      </c>
      <c r="AB303" s="33" t="str">
        <f t="shared" si="36"/>
        <v>1</v>
      </c>
      <c r="AC303" s="33" t="str">
        <f t="shared" si="37"/>
        <v>1</v>
      </c>
      <c r="AD303" s="33" t="str">
        <f t="shared" si="41"/>
        <v>1</v>
      </c>
      <c r="AK303" s="87"/>
      <c r="AL303" s="87"/>
      <c r="AM303" s="87">
        <f t="shared" si="38"/>
        <v>4</v>
      </c>
      <c r="AN303" s="87"/>
    </row>
    <row r="304" spans="2:40" x14ac:dyDescent="0.25">
      <c r="B304" s="152"/>
      <c r="C304" s="73" t="s">
        <v>84</v>
      </c>
      <c r="D304" s="116"/>
      <c r="E304" s="15"/>
      <c r="F304" s="15"/>
      <c r="G304" s="15"/>
      <c r="H304" s="117"/>
      <c r="I304" t="str">
        <f t="shared" si="34"/>
        <v/>
      </c>
      <c r="M304" s="152"/>
      <c r="N304" s="47" t="s">
        <v>84</v>
      </c>
      <c r="O304" s="15" t="s">
        <v>40</v>
      </c>
      <c r="P304" s="15"/>
      <c r="Q304" s="15"/>
      <c r="R304" s="15"/>
      <c r="S304" s="20"/>
      <c r="X304" s="152"/>
      <c r="Y304" s="52" t="s">
        <v>84</v>
      </c>
      <c r="Z304" s="53" t="str">
        <f t="shared" si="35"/>
        <v>0</v>
      </c>
      <c r="AA304" s="53" t="str">
        <f t="shared" si="40"/>
        <v>1</v>
      </c>
      <c r="AB304" s="53" t="str">
        <f t="shared" si="36"/>
        <v>1</v>
      </c>
      <c r="AC304" s="53" t="str">
        <f t="shared" si="37"/>
        <v>1</v>
      </c>
      <c r="AD304" s="53" t="str">
        <f t="shared" si="41"/>
        <v>1</v>
      </c>
      <c r="AE304" s="54">
        <f>Z304+Z305+Z306+Z307+Z308</f>
        <v>4</v>
      </c>
      <c r="AF304" s="54">
        <f>AA304+AA305+AA306+AA307+AA308</f>
        <v>4</v>
      </c>
      <c r="AG304" s="54">
        <f>AB304+AB305+AB306+AB307+AB308</f>
        <v>4</v>
      </c>
      <c r="AH304" s="54">
        <f>AC304+AC305+AC306+AC307+AC308</f>
        <v>4</v>
      </c>
      <c r="AI304" s="54">
        <f>AD304+AD305+AD306+AD307+AD308</f>
        <v>4</v>
      </c>
      <c r="AJ304" s="54">
        <f>SUM(AE304:AI304)</f>
        <v>20</v>
      </c>
      <c r="AK304" s="87">
        <f>VALUE(_xlfn.XMATCH(AJ304,$AI$241:$AI$266,0,1))</f>
        <v>2</v>
      </c>
      <c r="AL304" s="87" cm="1">
        <f t="array" ref="AL304">INDEX($AJ$241:$AJ$266,AK304)</f>
        <v>0</v>
      </c>
      <c r="AM304" s="87">
        <f t="shared" si="38"/>
        <v>4</v>
      </c>
      <c r="AN304" s="87">
        <f>VLOOKUP(AJ304,$AI$241:$AJ$266,2,FALSE)</f>
        <v>0</v>
      </c>
    </row>
    <row r="305" spans="2:40" x14ac:dyDescent="0.25">
      <c r="B305" s="152"/>
      <c r="C305" s="74" t="s">
        <v>85</v>
      </c>
      <c r="D305" s="112"/>
      <c r="E305" s="2"/>
      <c r="F305" s="2"/>
      <c r="G305" s="2"/>
      <c r="H305" s="113"/>
      <c r="I305" t="str">
        <f t="shared" si="34"/>
        <v/>
      </c>
      <c r="M305" s="152"/>
      <c r="N305" s="48" t="s">
        <v>85</v>
      </c>
      <c r="P305" s="2" t="s">
        <v>40</v>
      </c>
      <c r="Q305" s="2"/>
      <c r="R305" s="2"/>
      <c r="S305" s="21"/>
      <c r="X305" s="152"/>
      <c r="Y305" s="48" t="s">
        <v>85</v>
      </c>
      <c r="Z305" s="33" t="str">
        <f t="shared" si="35"/>
        <v>1</v>
      </c>
      <c r="AA305" s="33" t="str">
        <f t="shared" si="40"/>
        <v>0</v>
      </c>
      <c r="AB305" s="33" t="str">
        <f t="shared" si="36"/>
        <v>1</v>
      </c>
      <c r="AC305" s="33" t="str">
        <f t="shared" si="37"/>
        <v>1</v>
      </c>
      <c r="AD305" s="33" t="str">
        <f t="shared" si="41"/>
        <v>1</v>
      </c>
      <c r="AK305" s="87"/>
      <c r="AL305" s="87"/>
      <c r="AM305" s="87">
        <f t="shared" si="38"/>
        <v>4</v>
      </c>
      <c r="AN305" s="87"/>
    </row>
    <row r="306" spans="2:40" x14ac:dyDescent="0.25">
      <c r="B306" s="152"/>
      <c r="C306" s="74" t="s">
        <v>86</v>
      </c>
      <c r="D306" s="112"/>
      <c r="E306" s="2"/>
      <c r="F306" s="2"/>
      <c r="G306" s="2"/>
      <c r="H306" s="113"/>
      <c r="I306" t="str">
        <f t="shared" si="34"/>
        <v/>
      </c>
      <c r="M306" s="152"/>
      <c r="N306" s="48" t="s">
        <v>86</v>
      </c>
      <c r="P306" s="2"/>
      <c r="Q306" s="2" t="s">
        <v>40</v>
      </c>
      <c r="R306" s="2"/>
      <c r="S306" s="21"/>
      <c r="X306" s="152"/>
      <c r="Y306" s="48" t="s">
        <v>86</v>
      </c>
      <c r="Z306" s="33" t="str">
        <f t="shared" si="35"/>
        <v>1</v>
      </c>
      <c r="AA306" s="33" t="str">
        <f t="shared" si="40"/>
        <v>1</v>
      </c>
      <c r="AB306" s="33" t="str">
        <f t="shared" si="36"/>
        <v>0</v>
      </c>
      <c r="AC306" s="33" t="str">
        <f t="shared" si="37"/>
        <v>1</v>
      </c>
      <c r="AD306" s="33" t="str">
        <f t="shared" si="41"/>
        <v>1</v>
      </c>
      <c r="AK306" s="87"/>
      <c r="AL306" s="87"/>
      <c r="AM306" s="87">
        <f t="shared" si="38"/>
        <v>4</v>
      </c>
      <c r="AN306" s="87"/>
    </row>
    <row r="307" spans="2:40" x14ac:dyDescent="0.25">
      <c r="B307" s="152"/>
      <c r="C307" s="74" t="s">
        <v>87</v>
      </c>
      <c r="D307" s="112"/>
      <c r="E307" s="2"/>
      <c r="F307" s="2"/>
      <c r="G307" s="2"/>
      <c r="H307" s="113"/>
      <c r="I307" t="str">
        <f t="shared" si="34"/>
        <v/>
      </c>
      <c r="M307" s="152"/>
      <c r="N307" s="48" t="s">
        <v>87</v>
      </c>
      <c r="P307" s="2"/>
      <c r="Q307" s="2"/>
      <c r="R307" s="2" t="s">
        <v>40</v>
      </c>
      <c r="S307" s="21"/>
      <c r="X307" s="152"/>
      <c r="Y307" s="48" t="s">
        <v>87</v>
      </c>
      <c r="Z307" s="33" t="str">
        <f t="shared" si="35"/>
        <v>1</v>
      </c>
      <c r="AA307" s="33" t="str">
        <f t="shared" si="40"/>
        <v>1</v>
      </c>
      <c r="AB307" s="33" t="str">
        <f t="shared" si="36"/>
        <v>1</v>
      </c>
      <c r="AC307" s="33" t="str">
        <f t="shared" si="37"/>
        <v>0</v>
      </c>
      <c r="AD307" s="33" t="str">
        <f t="shared" si="41"/>
        <v>1</v>
      </c>
      <c r="AK307" s="87"/>
      <c r="AL307" s="87"/>
      <c r="AM307" s="87">
        <f t="shared" si="38"/>
        <v>4</v>
      </c>
      <c r="AN307" s="87"/>
    </row>
    <row r="308" spans="2:40" x14ac:dyDescent="0.25">
      <c r="B308" s="152"/>
      <c r="C308" s="75" t="s">
        <v>88</v>
      </c>
      <c r="D308" s="114"/>
      <c r="E308" s="18"/>
      <c r="F308" s="18"/>
      <c r="G308" s="18"/>
      <c r="H308" s="115"/>
      <c r="I308" t="str">
        <f t="shared" si="34"/>
        <v/>
      </c>
      <c r="M308" s="152"/>
      <c r="N308" s="49" t="s">
        <v>88</v>
      </c>
      <c r="O308" s="18"/>
      <c r="P308" s="18"/>
      <c r="Q308" s="18"/>
      <c r="R308" s="18"/>
      <c r="S308" s="22" t="s">
        <v>40</v>
      </c>
      <c r="X308" s="152"/>
      <c r="Y308" s="49" t="s">
        <v>88</v>
      </c>
      <c r="Z308" s="33" t="str">
        <f t="shared" si="35"/>
        <v>1</v>
      </c>
      <c r="AA308" s="33" t="str">
        <f t="shared" si="40"/>
        <v>1</v>
      </c>
      <c r="AB308" s="33" t="str">
        <f t="shared" si="36"/>
        <v>1</v>
      </c>
      <c r="AC308" s="33" t="str">
        <f t="shared" si="37"/>
        <v>1</v>
      </c>
      <c r="AD308" s="33" t="str">
        <f t="shared" si="41"/>
        <v>0</v>
      </c>
      <c r="AK308" s="87"/>
      <c r="AL308" s="87"/>
      <c r="AM308" s="87">
        <f t="shared" si="38"/>
        <v>4</v>
      </c>
      <c r="AN308" s="87"/>
    </row>
    <row r="309" spans="2:40" x14ac:dyDescent="0.25">
      <c r="B309" s="152"/>
      <c r="C309" s="73" t="s">
        <v>89</v>
      </c>
      <c r="D309" s="116"/>
      <c r="E309" s="15"/>
      <c r="F309" s="15"/>
      <c r="G309" s="15"/>
      <c r="H309" s="117"/>
      <c r="I309" t="str">
        <f t="shared" si="34"/>
        <v/>
      </c>
      <c r="M309" s="152"/>
      <c r="N309" s="47" t="s">
        <v>89</v>
      </c>
      <c r="O309" s="15" t="s">
        <v>40</v>
      </c>
      <c r="P309" s="15"/>
      <c r="Q309" s="15"/>
      <c r="R309" s="15"/>
      <c r="S309" s="20"/>
      <c r="X309" s="152"/>
      <c r="Y309" s="52" t="s">
        <v>89</v>
      </c>
      <c r="Z309" s="53" t="str">
        <f t="shared" si="35"/>
        <v>0</v>
      </c>
      <c r="AA309" s="53" t="str">
        <f t="shared" si="40"/>
        <v>1</v>
      </c>
      <c r="AB309" s="53" t="str">
        <f t="shared" si="36"/>
        <v>1</v>
      </c>
      <c r="AC309" s="53" t="str">
        <f t="shared" si="37"/>
        <v>1</v>
      </c>
      <c r="AD309" s="53" t="str">
        <f t="shared" si="41"/>
        <v>1</v>
      </c>
      <c r="AE309" s="54">
        <f>Z309+Z310+Z311+Z312+Z313</f>
        <v>4</v>
      </c>
      <c r="AF309" s="54">
        <f>AA309+AA310+AA311+AA312+AA313</f>
        <v>4</v>
      </c>
      <c r="AG309" s="54">
        <f>AB309+AB310+AB311+AB312+AB313</f>
        <v>4</v>
      </c>
      <c r="AH309" s="54">
        <f>AC309+AC310+AC311+AC312+AC313</f>
        <v>4</v>
      </c>
      <c r="AI309" s="54">
        <f>AD309+AD310+AD311+AD312+AD313</f>
        <v>4</v>
      </c>
      <c r="AJ309" s="54">
        <f>SUM(AE309:AI309)</f>
        <v>20</v>
      </c>
      <c r="AK309" s="87">
        <f>VALUE(_xlfn.XMATCH(AJ309,$AI$241:$AI$266,0,1))</f>
        <v>2</v>
      </c>
      <c r="AL309" s="87" cm="1">
        <f t="array" ref="AL309">INDEX($AJ$241:$AJ$266,AK309)</f>
        <v>0</v>
      </c>
      <c r="AM309" s="87">
        <f t="shared" si="38"/>
        <v>4</v>
      </c>
      <c r="AN309" s="87">
        <f>VLOOKUP(AJ309,$AI$241:$AJ$266,2,FALSE)</f>
        <v>0</v>
      </c>
    </row>
    <row r="310" spans="2:40" x14ac:dyDescent="0.25">
      <c r="B310" s="152"/>
      <c r="C310" s="74" t="s">
        <v>90</v>
      </c>
      <c r="D310" s="112"/>
      <c r="E310" s="2"/>
      <c r="F310" s="2"/>
      <c r="G310" s="2"/>
      <c r="H310" s="113"/>
      <c r="I310" t="str">
        <f t="shared" si="34"/>
        <v/>
      </c>
      <c r="M310" s="152"/>
      <c r="N310" s="48" t="s">
        <v>90</v>
      </c>
      <c r="P310" s="2"/>
      <c r="Q310" s="2"/>
      <c r="R310" s="2"/>
      <c r="S310" s="21" t="s">
        <v>40</v>
      </c>
      <c r="X310" s="152"/>
      <c r="Y310" s="48" t="s">
        <v>90</v>
      </c>
      <c r="Z310" s="33" t="str">
        <f t="shared" si="35"/>
        <v>1</v>
      </c>
      <c r="AA310" s="33" t="str">
        <f t="shared" si="40"/>
        <v>1</v>
      </c>
      <c r="AB310" s="33" t="str">
        <f t="shared" si="36"/>
        <v>1</v>
      </c>
      <c r="AC310" s="33" t="str">
        <f t="shared" si="37"/>
        <v>1</v>
      </c>
      <c r="AD310" s="33" t="str">
        <f t="shared" si="41"/>
        <v>0</v>
      </c>
      <c r="AK310" s="87"/>
      <c r="AL310" s="87"/>
      <c r="AM310" s="87">
        <f t="shared" si="38"/>
        <v>4</v>
      </c>
      <c r="AN310" s="87"/>
    </row>
    <row r="311" spans="2:40" x14ac:dyDescent="0.25">
      <c r="B311" s="152"/>
      <c r="C311" s="74" t="s">
        <v>91</v>
      </c>
      <c r="D311" s="112"/>
      <c r="E311" s="2"/>
      <c r="F311" s="2"/>
      <c r="G311" s="2"/>
      <c r="H311" s="113"/>
      <c r="I311" t="str">
        <f t="shared" si="34"/>
        <v/>
      </c>
      <c r="M311" s="152"/>
      <c r="N311" s="48" t="s">
        <v>91</v>
      </c>
      <c r="P311" s="2"/>
      <c r="Q311" s="2" t="s">
        <v>40</v>
      </c>
      <c r="R311" s="2"/>
      <c r="S311" s="21"/>
      <c r="X311" s="152"/>
      <c r="Y311" s="48" t="s">
        <v>91</v>
      </c>
      <c r="Z311" s="33" t="str">
        <f t="shared" si="35"/>
        <v>1</v>
      </c>
      <c r="AA311" s="33" t="str">
        <f t="shared" si="40"/>
        <v>1</v>
      </c>
      <c r="AB311" s="33" t="str">
        <f t="shared" si="36"/>
        <v>0</v>
      </c>
      <c r="AC311" s="33" t="str">
        <f t="shared" si="37"/>
        <v>1</v>
      </c>
      <c r="AD311" s="33" t="str">
        <f t="shared" si="41"/>
        <v>1</v>
      </c>
      <c r="AK311" s="87"/>
      <c r="AL311" s="87"/>
      <c r="AM311" s="87">
        <f t="shared" si="38"/>
        <v>4</v>
      </c>
      <c r="AN311" s="87"/>
    </row>
    <row r="312" spans="2:40" x14ac:dyDescent="0.25">
      <c r="B312" s="152"/>
      <c r="C312" s="74" t="s">
        <v>92</v>
      </c>
      <c r="D312" s="112"/>
      <c r="E312" s="2"/>
      <c r="F312" s="2"/>
      <c r="G312" s="2"/>
      <c r="H312" s="113"/>
      <c r="I312" t="str">
        <f t="shared" si="34"/>
        <v/>
      </c>
      <c r="M312" s="152"/>
      <c r="N312" s="48" t="s">
        <v>92</v>
      </c>
      <c r="P312" s="2" t="s">
        <v>40</v>
      </c>
      <c r="Q312" s="2"/>
      <c r="R312" s="2"/>
      <c r="S312" s="21"/>
      <c r="X312" s="152"/>
      <c r="Y312" s="48" t="s">
        <v>92</v>
      </c>
      <c r="Z312" s="33" t="str">
        <f t="shared" si="35"/>
        <v>1</v>
      </c>
      <c r="AA312" s="33" t="str">
        <f t="shared" si="40"/>
        <v>0</v>
      </c>
      <c r="AB312" s="33" t="str">
        <f t="shared" si="36"/>
        <v>1</v>
      </c>
      <c r="AC312" s="33" t="str">
        <f t="shared" si="37"/>
        <v>1</v>
      </c>
      <c r="AD312" s="33" t="str">
        <f t="shared" si="41"/>
        <v>1</v>
      </c>
      <c r="AK312" s="87"/>
      <c r="AL312" s="87"/>
      <c r="AM312" s="87">
        <f t="shared" si="38"/>
        <v>4</v>
      </c>
      <c r="AN312" s="87"/>
    </row>
    <row r="313" spans="2:40" x14ac:dyDescent="0.25">
      <c r="B313" s="152"/>
      <c r="C313" s="75" t="s">
        <v>93</v>
      </c>
      <c r="D313" s="114"/>
      <c r="E313" s="18"/>
      <c r="F313" s="18"/>
      <c r="G313" s="18"/>
      <c r="H313" s="115"/>
      <c r="I313" t="str">
        <f t="shared" si="34"/>
        <v/>
      </c>
      <c r="M313" s="152"/>
      <c r="N313" s="49" t="s">
        <v>93</v>
      </c>
      <c r="O313" s="18"/>
      <c r="P313" s="18"/>
      <c r="Q313" s="18"/>
      <c r="R313" s="18" t="s">
        <v>40</v>
      </c>
      <c r="S313" s="22"/>
      <c r="X313" s="152"/>
      <c r="Y313" s="49" t="s">
        <v>93</v>
      </c>
      <c r="Z313" s="33" t="str">
        <f t="shared" si="35"/>
        <v>1</v>
      </c>
      <c r="AA313" s="33" t="str">
        <f t="shared" si="40"/>
        <v>1</v>
      </c>
      <c r="AB313" s="33" t="str">
        <f t="shared" si="36"/>
        <v>1</v>
      </c>
      <c r="AC313" s="33" t="str">
        <f t="shared" si="37"/>
        <v>0</v>
      </c>
      <c r="AD313" s="33" t="str">
        <f t="shared" si="41"/>
        <v>1</v>
      </c>
      <c r="AK313" s="87"/>
      <c r="AL313" s="87"/>
      <c r="AM313" s="87">
        <f t="shared" si="38"/>
        <v>4</v>
      </c>
      <c r="AN313" s="87"/>
    </row>
    <row r="314" spans="2:40" x14ac:dyDescent="0.25">
      <c r="B314" s="152"/>
      <c r="C314" s="73" t="s">
        <v>94</v>
      </c>
      <c r="D314" s="116"/>
      <c r="E314" s="15"/>
      <c r="F314" s="15"/>
      <c r="G314" s="15"/>
      <c r="H314" s="117"/>
      <c r="I314" t="str">
        <f t="shared" si="34"/>
        <v/>
      </c>
      <c r="M314" s="152"/>
      <c r="N314" s="47" t="s">
        <v>94</v>
      </c>
      <c r="O314" s="15"/>
      <c r="P314" s="15" t="s">
        <v>40</v>
      </c>
      <c r="Q314" s="15"/>
      <c r="R314" s="15"/>
      <c r="S314" s="20"/>
      <c r="X314" s="152"/>
      <c r="Y314" s="52" t="s">
        <v>94</v>
      </c>
      <c r="Z314" s="53" t="str">
        <f t="shared" si="35"/>
        <v>1</v>
      </c>
      <c r="AA314" s="53" t="str">
        <f t="shared" si="40"/>
        <v>0</v>
      </c>
      <c r="AB314" s="53" t="str">
        <f t="shared" si="36"/>
        <v>1</v>
      </c>
      <c r="AC314" s="53" t="str">
        <f t="shared" si="37"/>
        <v>1</v>
      </c>
      <c r="AD314" s="53" t="str">
        <f t="shared" si="41"/>
        <v>1</v>
      </c>
      <c r="AE314" s="54">
        <f>Z314+Z315+Z316+Z317+Z318</f>
        <v>4</v>
      </c>
      <c r="AF314" s="54">
        <f>AA314+AA315+AA316+AA317+AA318</f>
        <v>4</v>
      </c>
      <c r="AG314" s="54">
        <f>AB314+AB315+AB316+AB317+AB318</f>
        <v>4</v>
      </c>
      <c r="AH314" s="54">
        <f>AC314+AC315+AC316+AC317+AC318</f>
        <v>4</v>
      </c>
      <c r="AI314" s="54">
        <f>AD314+AD315+AD316+AD317+AD318</f>
        <v>4</v>
      </c>
      <c r="AJ314" s="54">
        <f>SUM(AE314:AI314)</f>
        <v>20</v>
      </c>
      <c r="AK314" s="87">
        <f>VALUE(_xlfn.XMATCH(AJ314,$AI$241:$AI$266,0,1))</f>
        <v>2</v>
      </c>
      <c r="AL314" s="87" cm="1">
        <f t="array" ref="AL314">INDEX($AJ$241:$AJ$266,AK314)</f>
        <v>0</v>
      </c>
      <c r="AM314" s="87">
        <f t="shared" si="38"/>
        <v>4</v>
      </c>
      <c r="AN314" s="87">
        <f>VLOOKUP(AJ314,$AI$241:$AJ$266,2,FALSE)</f>
        <v>0</v>
      </c>
    </row>
    <row r="315" spans="2:40" x14ac:dyDescent="0.25">
      <c r="B315" s="152"/>
      <c r="C315" s="74" t="s">
        <v>95</v>
      </c>
      <c r="D315" s="112"/>
      <c r="E315" s="2"/>
      <c r="F315" s="2"/>
      <c r="G315" s="2"/>
      <c r="H315" s="113"/>
      <c r="I315" t="str">
        <f t="shared" si="34"/>
        <v/>
      </c>
      <c r="M315" s="152"/>
      <c r="N315" s="48" t="s">
        <v>95</v>
      </c>
      <c r="O315" s="2" t="s">
        <v>40</v>
      </c>
      <c r="P315" s="2"/>
      <c r="Q315" s="2"/>
      <c r="R315" s="2"/>
      <c r="S315" s="21"/>
      <c r="X315" s="152"/>
      <c r="Y315" s="48" t="s">
        <v>95</v>
      </c>
      <c r="Z315" s="33" t="str">
        <f t="shared" si="35"/>
        <v>0</v>
      </c>
      <c r="AA315" s="33" t="str">
        <f t="shared" si="40"/>
        <v>1</v>
      </c>
      <c r="AB315" s="33" t="str">
        <f t="shared" si="36"/>
        <v>1</v>
      </c>
      <c r="AC315" s="33" t="str">
        <f t="shared" si="37"/>
        <v>1</v>
      </c>
      <c r="AD315" s="33" t="str">
        <f t="shared" si="41"/>
        <v>1</v>
      </c>
      <c r="AM315" s="87">
        <f t="shared" si="38"/>
        <v>4</v>
      </c>
    </row>
    <row r="316" spans="2:40" x14ac:dyDescent="0.25">
      <c r="B316" s="152"/>
      <c r="C316" s="74" t="s">
        <v>96</v>
      </c>
      <c r="D316" s="112"/>
      <c r="E316" s="2"/>
      <c r="F316" s="2"/>
      <c r="G316" s="2"/>
      <c r="H316" s="113"/>
      <c r="I316" t="str">
        <f t="shared" si="34"/>
        <v/>
      </c>
      <c r="M316" s="152"/>
      <c r="N316" s="48" t="s">
        <v>96</v>
      </c>
      <c r="P316" s="2"/>
      <c r="Q316" s="2"/>
      <c r="R316" s="2"/>
      <c r="S316" s="21" t="s">
        <v>40</v>
      </c>
      <c r="X316" s="152"/>
      <c r="Y316" s="48" t="s">
        <v>96</v>
      </c>
      <c r="Z316" s="33" t="str">
        <f t="shared" si="35"/>
        <v>1</v>
      </c>
      <c r="AA316" s="33" t="str">
        <f t="shared" si="40"/>
        <v>1</v>
      </c>
      <c r="AB316" s="33" t="str">
        <f t="shared" si="36"/>
        <v>1</v>
      </c>
      <c r="AC316" s="33" t="str">
        <f t="shared" si="37"/>
        <v>1</v>
      </c>
      <c r="AD316" s="33" t="str">
        <f t="shared" si="41"/>
        <v>0</v>
      </c>
      <c r="AM316" s="87">
        <f t="shared" si="38"/>
        <v>4</v>
      </c>
    </row>
    <row r="317" spans="2:40" x14ac:dyDescent="0.25">
      <c r="B317" s="152"/>
      <c r="C317" s="74" t="s">
        <v>97</v>
      </c>
      <c r="D317" s="112"/>
      <c r="E317" s="2"/>
      <c r="F317" s="2"/>
      <c r="G317" s="2"/>
      <c r="H317" s="113"/>
      <c r="I317" t="str">
        <f t="shared" si="34"/>
        <v/>
      </c>
      <c r="M317" s="152"/>
      <c r="N317" s="48" t="s">
        <v>97</v>
      </c>
      <c r="P317" s="2"/>
      <c r="Q317" s="2" t="s">
        <v>40</v>
      </c>
      <c r="R317" s="2"/>
      <c r="S317" s="21"/>
      <c r="X317" s="152"/>
      <c r="Y317" s="48" t="s">
        <v>97</v>
      </c>
      <c r="Z317" s="33" t="str">
        <f t="shared" si="35"/>
        <v>1</v>
      </c>
      <c r="AA317" s="33" t="str">
        <f t="shared" si="40"/>
        <v>1</v>
      </c>
      <c r="AB317" s="33" t="str">
        <f t="shared" si="36"/>
        <v>0</v>
      </c>
      <c r="AC317" s="33" t="str">
        <f t="shared" si="37"/>
        <v>1</v>
      </c>
      <c r="AD317" s="33" t="str">
        <f t="shared" si="41"/>
        <v>1</v>
      </c>
      <c r="AM317" s="87">
        <f t="shared" si="38"/>
        <v>4</v>
      </c>
    </row>
    <row r="318" spans="2:40" x14ac:dyDescent="0.25">
      <c r="B318" s="152"/>
      <c r="C318" s="75" t="s">
        <v>98</v>
      </c>
      <c r="D318" s="118"/>
      <c r="E318" s="119"/>
      <c r="F318" s="119"/>
      <c r="G318" s="119"/>
      <c r="H318" s="120"/>
      <c r="I318" t="str">
        <f t="shared" si="34"/>
        <v/>
      </c>
      <c r="M318" s="152"/>
      <c r="N318" s="49" t="s">
        <v>98</v>
      </c>
      <c r="O318" s="18"/>
      <c r="P318" s="18"/>
      <c r="Q318" s="18"/>
      <c r="R318" s="18" t="s">
        <v>40</v>
      </c>
      <c r="S318" s="22"/>
      <c r="X318" s="152"/>
      <c r="Y318" s="49" t="s">
        <v>98</v>
      </c>
      <c r="Z318" s="33" t="str">
        <f t="shared" si="35"/>
        <v>1</v>
      </c>
      <c r="AA318" s="33" t="str">
        <f t="shared" si="40"/>
        <v>1</v>
      </c>
      <c r="AB318" s="33" t="str">
        <f t="shared" si="36"/>
        <v>1</v>
      </c>
      <c r="AC318" s="33" t="str">
        <f t="shared" si="37"/>
        <v>0</v>
      </c>
      <c r="AD318" s="33" t="str">
        <f t="shared" si="41"/>
        <v>1</v>
      </c>
      <c r="AM318" s="87">
        <f t="shared" si="38"/>
        <v>4</v>
      </c>
    </row>
    <row r="320" spans="2:40" ht="18" thickBot="1" x14ac:dyDescent="0.35">
      <c r="B320" s="146" t="s">
        <v>99</v>
      </c>
      <c r="C320" s="147"/>
      <c r="D320" s="147"/>
      <c r="E320" s="147"/>
      <c r="F320" s="147"/>
      <c r="G320" s="148"/>
      <c r="H320" s="57"/>
      <c r="I320" s="61"/>
      <c r="J320" s="62"/>
      <c r="N320"/>
      <c r="O320"/>
      <c r="Y320"/>
      <c r="Z320"/>
    </row>
    <row r="321" spans="2:10" x14ac:dyDescent="0.25">
      <c r="B321" s="63"/>
      <c r="C321" s="64"/>
      <c r="D321" s="65"/>
      <c r="E321" s="66"/>
      <c r="F321" s="66"/>
      <c r="G321" s="66"/>
      <c r="H321" s="56"/>
      <c r="I321" s="66"/>
      <c r="J321" s="67"/>
    </row>
    <row r="322" spans="2:10" ht="18" thickBot="1" x14ac:dyDescent="0.3">
      <c r="B322" s="68" t="str">
        <f>IFERROR(IF(OR($H$320="X"),"Hier werden nun deine richtigen Antworten angezeigt. In der Tabelle: MedAt-H Auswertung finden Sie Ihre gesamte Statistik",""),"")</f>
        <v/>
      </c>
      <c r="C322" s="69"/>
      <c r="D322" s="70"/>
      <c r="E322" s="71"/>
      <c r="F322" s="71"/>
      <c r="G322" s="71"/>
      <c r="H322" s="71"/>
      <c r="I322" s="71"/>
      <c r="J322" s="72"/>
    </row>
  </sheetData>
  <mergeCells count="16">
    <mergeCell ref="X207:X318"/>
    <mergeCell ref="M2:S2"/>
    <mergeCell ref="X2:AD2"/>
    <mergeCell ref="X3:X104"/>
    <mergeCell ref="X106:X119"/>
    <mergeCell ref="X121:X205"/>
    <mergeCell ref="B2:H2"/>
    <mergeCell ref="B320:G320"/>
    <mergeCell ref="M3:M104"/>
    <mergeCell ref="M106:M119"/>
    <mergeCell ref="M121:M205"/>
    <mergeCell ref="M207:M318"/>
    <mergeCell ref="B3:B104"/>
    <mergeCell ref="B106:B119"/>
    <mergeCell ref="B121:B205"/>
    <mergeCell ref="B207:B318"/>
  </mergeCells>
  <conditionalFormatting sqref="E196:E205 E169:E193 E152:E166 E140:E149 E123:E137 E108:E119 E93:E104 E73:E81 E47:E70 E5:E17 E83:E90 E19:E44">
    <cfRule type="cellIs" dxfId="11" priority="14" operator="equal">
      <formula>"Falsch"</formula>
    </cfRule>
  </conditionalFormatting>
  <conditionalFormatting sqref="E196:E205 E169:E193 E152:E166 E140:E149 E123:E137 E108:E119 E93:E104 E73:E81 E47:E70 E5:E17 E83:E90 E19:E44">
    <cfRule type="cellIs" dxfId="10" priority="13" operator="equal">
      <formula>"Richtig"</formula>
    </cfRule>
  </conditionalFormatting>
  <conditionalFormatting sqref="I269:I318">
    <cfRule type="cellIs" dxfId="9" priority="8" operator="equal">
      <formula>"Falsch"</formula>
    </cfRule>
  </conditionalFormatting>
  <conditionalFormatting sqref="I269:I318">
    <cfRule type="cellIs" dxfId="8" priority="7" operator="equal">
      <formula>"Richtig"</formula>
    </cfRule>
  </conditionalFormatting>
  <conditionalFormatting sqref="F211:F260">
    <cfRule type="cellIs" dxfId="7" priority="6" operator="equal">
      <formula>"Falsch"</formula>
    </cfRule>
  </conditionalFormatting>
  <conditionalFormatting sqref="F211:F260">
    <cfRule type="cellIs" dxfId="6" priority="5" operator="equal">
      <formula>"Richtig"</formula>
    </cfRule>
  </conditionalFormatting>
  <conditionalFormatting sqref="E82">
    <cfRule type="cellIs" dxfId="5" priority="4" operator="equal">
      <formula>"Falsch"</formula>
    </cfRule>
  </conditionalFormatting>
  <conditionalFormatting sqref="E82">
    <cfRule type="cellIs" dxfId="4" priority="3" operator="equal">
      <formula>"Richtig"</formula>
    </cfRule>
  </conditionalFormatting>
  <conditionalFormatting sqref="E18">
    <cfRule type="cellIs" dxfId="3" priority="2" operator="equal">
      <formula>"Falsch"</formula>
    </cfRule>
  </conditionalFormatting>
  <conditionalFormatting sqref="E18">
    <cfRule type="cellIs" dxfId="2" priority="1" operator="equal">
      <formula>"Richtig"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ErrorMessage="1" xr:uid="{2667879D-6BB5-4BE5-9B27-5F1BBC9E3459}">
          <x14:formula1>
            <xm:f>'Antworten BMS_KFF'!$B$2:$B$6</xm:f>
          </x14:formula1>
          <xm:sqref>D108:D119 D93:D104 D73:D90 D47:D70 D123:D137 D196:D205 D169:D193 D152:D166 D140:D149 D5:D44</xm:sqref>
        </x14:dataValidation>
        <x14:dataValidation type="list" allowBlank="1" showInputMessage="1" showErrorMessage="1" xr:uid="{6F2B89C5-6289-4778-A7B6-66A8DEED9D69}">
          <x14:formula1>
            <xm:f>'Antworten BMS_KFF'!$B$8</xm:f>
          </x14:formula1>
          <xm:sqref>O269:S318</xm:sqref>
        </x14:dataValidation>
        <x14:dataValidation type="list" allowBlank="1" showDropDown="1" showInputMessage="1" showErrorMessage="1" xr:uid="{A279E07A-9F86-46F0-B822-799898C8D718}">
          <x14:formula1>
            <xm:f>'Antworten BMS_KFF'!$B$8</xm:f>
          </x14:formula1>
          <xm:sqref>D211:E260 D269:H318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0FAE-BF42-4148-9E44-E0825D8B6FB0}">
  <dimension ref="B2:B8"/>
  <sheetViews>
    <sheetView workbookViewId="0">
      <selection activeCell="B9" sqref="B9"/>
    </sheetView>
  </sheetViews>
  <sheetFormatPr baseColWidth="10" defaultColWidth="11.42578125" defaultRowHeight="15" x14ac:dyDescent="0.25"/>
  <sheetData>
    <row r="2" spans="2:2" x14ac:dyDescent="0.25">
      <c r="B2" t="s">
        <v>10</v>
      </c>
    </row>
    <row r="3" spans="2:2" x14ac:dyDescent="0.25">
      <c r="B3" t="s">
        <v>13</v>
      </c>
    </row>
    <row r="4" spans="2:2" x14ac:dyDescent="0.25">
      <c r="B4" t="s">
        <v>12</v>
      </c>
    </row>
    <row r="5" spans="2:2" x14ac:dyDescent="0.25">
      <c r="B5" t="s">
        <v>15</v>
      </c>
    </row>
    <row r="6" spans="2:2" x14ac:dyDescent="0.25">
      <c r="B6" t="s">
        <v>14</v>
      </c>
    </row>
    <row r="8" spans="2:2" x14ac:dyDescent="0.25">
      <c r="B8" t="s">
        <v>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C71BC-1744-4F18-9507-D04F50BB8A31}">
  <dimension ref="B1:V29"/>
  <sheetViews>
    <sheetView zoomScaleNormal="100" workbookViewId="0">
      <pane xSplit="2" topLeftCell="C1" activePane="topRight" state="frozen"/>
      <selection pane="topRight" activeCell="C54" sqref="C54"/>
    </sheetView>
  </sheetViews>
  <sheetFormatPr baseColWidth="10" defaultColWidth="11.5703125" defaultRowHeight="15" x14ac:dyDescent="0.25"/>
  <cols>
    <col min="1" max="1" width="11.5703125" style="2"/>
    <col min="2" max="2" width="9" style="2" bestFit="1" customWidth="1"/>
    <col min="3" max="3" width="11.5703125" style="2"/>
    <col min="4" max="4" width="6.42578125" style="2" bestFit="1" customWidth="1"/>
    <col min="5" max="5" width="10.140625" style="2" bestFit="1" customWidth="1"/>
    <col min="6" max="22" width="14.5703125" style="2" customWidth="1"/>
    <col min="23" max="16384" width="11.5703125" style="2"/>
  </cols>
  <sheetData>
    <row r="1" spans="2:22" ht="15.75" thickBot="1" x14ac:dyDescent="0.3"/>
    <row r="2" spans="2:22" ht="15.75" x14ac:dyDescent="0.25">
      <c r="B2" s="155" t="s">
        <v>100</v>
      </c>
      <c r="C2" s="157" t="s">
        <v>101</v>
      </c>
      <c r="D2" s="157" t="s">
        <v>102</v>
      </c>
      <c r="E2" s="159" t="s">
        <v>101</v>
      </c>
      <c r="F2" s="126" t="s">
        <v>103</v>
      </c>
      <c r="G2" s="127" t="s">
        <v>104</v>
      </c>
      <c r="H2" s="127" t="s">
        <v>104</v>
      </c>
      <c r="I2" s="127" t="s">
        <v>104</v>
      </c>
      <c r="J2" s="127" t="s">
        <v>104</v>
      </c>
      <c r="K2" s="127" t="s">
        <v>104</v>
      </c>
      <c r="L2" s="127" t="s">
        <v>104</v>
      </c>
      <c r="M2" s="127" t="s">
        <v>104</v>
      </c>
      <c r="N2" s="127" t="s">
        <v>104</v>
      </c>
      <c r="O2" s="127" t="s">
        <v>104</v>
      </c>
      <c r="P2" s="127" t="s">
        <v>104</v>
      </c>
      <c r="Q2" s="127" t="s">
        <v>104</v>
      </c>
      <c r="R2" s="127" t="s">
        <v>104</v>
      </c>
      <c r="S2" s="127" t="s">
        <v>104</v>
      </c>
      <c r="T2" s="127" t="s">
        <v>104</v>
      </c>
      <c r="U2" s="127" t="s">
        <v>104</v>
      </c>
      <c r="V2" s="128" t="s">
        <v>104</v>
      </c>
    </row>
    <row r="3" spans="2:22" x14ac:dyDescent="0.25">
      <c r="B3" s="156"/>
      <c r="C3" s="158"/>
      <c r="D3" s="158"/>
      <c r="E3" s="160"/>
      <c r="F3" s="129">
        <v>44662</v>
      </c>
      <c r="G3" s="5">
        <v>44663</v>
      </c>
      <c r="H3" s="5">
        <v>44664</v>
      </c>
      <c r="I3" s="5">
        <v>44665</v>
      </c>
      <c r="J3" s="5">
        <v>44666</v>
      </c>
      <c r="K3" s="5">
        <v>44667</v>
      </c>
      <c r="L3" s="5">
        <v>44668</v>
      </c>
      <c r="M3" s="5">
        <v>44669</v>
      </c>
      <c r="N3" s="5">
        <v>44670</v>
      </c>
      <c r="O3" s="5">
        <v>44671</v>
      </c>
      <c r="P3" s="5">
        <v>44672</v>
      </c>
      <c r="Q3" s="5">
        <v>44673</v>
      </c>
      <c r="R3" s="5">
        <v>44674</v>
      </c>
      <c r="S3" s="5">
        <v>44675</v>
      </c>
      <c r="T3" s="5">
        <v>44676</v>
      </c>
      <c r="U3" s="5">
        <v>44677</v>
      </c>
      <c r="V3" s="130">
        <v>44678</v>
      </c>
    </row>
    <row r="4" spans="2:22" x14ac:dyDescent="0.25">
      <c r="B4" s="122" t="s">
        <v>4</v>
      </c>
      <c r="C4" s="124">
        <v>40</v>
      </c>
      <c r="D4" s="161">
        <v>0.4</v>
      </c>
      <c r="E4" s="160">
        <v>94</v>
      </c>
      <c r="F4" s="131" t="str">
        <f>Antwortübertragungsbogen!AA4</f>
        <v/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132"/>
    </row>
    <row r="5" spans="2:22" x14ac:dyDescent="0.25">
      <c r="B5" s="122" t="s">
        <v>18</v>
      </c>
      <c r="C5" s="124">
        <v>24</v>
      </c>
      <c r="D5" s="161"/>
      <c r="E5" s="160"/>
      <c r="F5" s="131" t="str">
        <f>Antwortübertragungsbogen!AA46</f>
        <v/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132"/>
    </row>
    <row r="6" spans="2:22" x14ac:dyDescent="0.25">
      <c r="B6" s="122" t="s">
        <v>19</v>
      </c>
      <c r="C6" s="124">
        <v>18</v>
      </c>
      <c r="D6" s="161"/>
      <c r="E6" s="160"/>
      <c r="F6" s="131" t="str">
        <f>Antwortübertragungsbogen!AA72</f>
        <v/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132"/>
    </row>
    <row r="7" spans="2:22" x14ac:dyDescent="0.25">
      <c r="B7" s="122" t="s">
        <v>105</v>
      </c>
      <c r="C7" s="124">
        <v>12</v>
      </c>
      <c r="D7" s="161"/>
      <c r="E7" s="160"/>
      <c r="F7" s="131" t="str">
        <f>Antwortübertragungsbogen!AA92</f>
        <v/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132"/>
    </row>
    <row r="8" spans="2:22" s="89" customFormat="1" x14ac:dyDescent="0.25">
      <c r="B8" s="164" t="s">
        <v>106</v>
      </c>
      <c r="C8" s="165"/>
      <c r="D8" s="165"/>
      <c r="E8" s="166"/>
      <c r="F8" s="133">
        <f t="shared" ref="F8:V8" si="0">SUM(F4:F7)/$E$4*$D$4</f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134">
        <f t="shared" si="0"/>
        <v>0</v>
      </c>
    </row>
    <row r="9" spans="2:22" s="90" customFormat="1" x14ac:dyDescent="0.25">
      <c r="B9" s="92"/>
      <c r="C9" s="93"/>
      <c r="D9" s="93"/>
      <c r="E9" s="99"/>
      <c r="F9" s="13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36"/>
    </row>
    <row r="10" spans="2:22" x14ac:dyDescent="0.25">
      <c r="B10" s="121" t="s">
        <v>21</v>
      </c>
      <c r="C10" s="123">
        <v>12</v>
      </c>
      <c r="D10" s="125">
        <v>0.1</v>
      </c>
      <c r="E10" s="100">
        <v>12</v>
      </c>
      <c r="F10" s="131" t="str">
        <f>Antwortübertragungsbogen!AA107</f>
        <v/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132"/>
    </row>
    <row r="11" spans="2:22" s="89" customFormat="1" x14ac:dyDescent="0.25">
      <c r="B11" s="164" t="s">
        <v>106</v>
      </c>
      <c r="C11" s="165"/>
      <c r="D11" s="165"/>
      <c r="E11" s="166"/>
      <c r="F11" s="133" t="str">
        <f>IFERROR(F10/$C$10*$D$10,"0,00%")</f>
        <v>0,00%</v>
      </c>
      <c r="G11" s="6">
        <f t="shared" ref="G11:V11" si="1">G10/$C$10*$D$10</f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6">
        <f t="shared" si="1"/>
        <v>0</v>
      </c>
      <c r="O11" s="6">
        <f t="shared" si="1"/>
        <v>0</v>
      </c>
      <c r="P11" s="6">
        <f t="shared" si="1"/>
        <v>0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134">
        <f t="shared" si="1"/>
        <v>0</v>
      </c>
    </row>
    <row r="12" spans="2:22" s="90" customFormat="1" x14ac:dyDescent="0.25">
      <c r="B12" s="92"/>
      <c r="C12" s="93"/>
      <c r="D12" s="93"/>
      <c r="E12" s="99"/>
      <c r="F12" s="13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36"/>
    </row>
    <row r="13" spans="2:22" x14ac:dyDescent="0.25">
      <c r="B13" s="121" t="s">
        <v>107</v>
      </c>
      <c r="C13" s="123">
        <v>15</v>
      </c>
      <c r="D13" s="171">
        <v>0.4</v>
      </c>
      <c r="E13" s="159">
        <f>SUM(C13:C17)</f>
        <v>75</v>
      </c>
      <c r="F13" s="131" t="str">
        <f>Antwortübertragungsbogen!AA122</f>
        <v/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132"/>
    </row>
    <row r="14" spans="2:22" x14ac:dyDescent="0.25">
      <c r="B14" s="122" t="s">
        <v>108</v>
      </c>
      <c r="C14" s="124">
        <v>10</v>
      </c>
      <c r="D14" s="161"/>
      <c r="E14" s="160"/>
      <c r="F14" s="131" t="str">
        <f>Antwortübertragungsbogen!AA139</f>
        <v/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132"/>
    </row>
    <row r="15" spans="2:22" x14ac:dyDescent="0.25">
      <c r="B15" s="122" t="s">
        <v>109</v>
      </c>
      <c r="C15" s="124">
        <v>15</v>
      </c>
      <c r="D15" s="161"/>
      <c r="E15" s="160"/>
      <c r="F15" s="131" t="str">
        <f>Antwortübertragungsbogen!AA151</f>
        <v/>
      </c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132"/>
    </row>
    <row r="16" spans="2:22" x14ac:dyDescent="0.25">
      <c r="B16" s="122" t="s">
        <v>110</v>
      </c>
      <c r="C16" s="124">
        <v>25</v>
      </c>
      <c r="D16" s="161"/>
      <c r="E16" s="160"/>
      <c r="F16" s="131" t="str">
        <f>Antwortübertragungsbogen!AA168</f>
        <v/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32"/>
    </row>
    <row r="17" spans="2:22" x14ac:dyDescent="0.25">
      <c r="B17" s="122" t="s">
        <v>111</v>
      </c>
      <c r="C17" s="124">
        <v>10</v>
      </c>
      <c r="D17" s="161"/>
      <c r="E17" s="160"/>
      <c r="F17" s="131" t="str">
        <f>Antwortübertragungsbogen!AA195</f>
        <v/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32"/>
    </row>
    <row r="18" spans="2:22" s="89" customFormat="1" x14ac:dyDescent="0.25">
      <c r="B18" s="164" t="s">
        <v>106</v>
      </c>
      <c r="C18" s="165"/>
      <c r="D18" s="165"/>
      <c r="E18" s="166"/>
      <c r="F18" s="133">
        <f>SUM(F13:F17)/$E$13*$D$13</f>
        <v>0</v>
      </c>
      <c r="G18" s="6">
        <f t="shared" ref="G18:V18" si="2">SUM(G13:G17)/$E$13*$D$13</f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134">
        <f t="shared" si="2"/>
        <v>0</v>
      </c>
    </row>
    <row r="19" spans="2:22" s="90" customFormat="1" x14ac:dyDescent="0.25">
      <c r="B19" s="92"/>
      <c r="C19" s="93"/>
      <c r="D19" s="93"/>
      <c r="E19" s="99"/>
      <c r="F19" s="13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36"/>
    </row>
    <row r="20" spans="2:22" x14ac:dyDescent="0.25">
      <c r="B20" s="121" t="s">
        <v>112</v>
      </c>
      <c r="C20" s="123">
        <v>10</v>
      </c>
      <c r="D20" s="171">
        <v>0.1</v>
      </c>
      <c r="E20" s="172">
        <f>SUM(C20:C21)</f>
        <v>20</v>
      </c>
      <c r="F20" s="131" t="str">
        <f>Antwortübertragungsbogen!AB208</f>
        <v/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32"/>
    </row>
    <row r="21" spans="2:22" x14ac:dyDescent="0.25">
      <c r="B21" s="122" t="s">
        <v>113</v>
      </c>
      <c r="C21" s="124">
        <v>10</v>
      </c>
      <c r="D21" s="161"/>
      <c r="E21" s="173"/>
      <c r="F21" s="131" t="str">
        <f>Antwortübertragungsbogen!AE262</f>
        <v/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132"/>
    </row>
    <row r="22" spans="2:22" s="89" customFormat="1" x14ac:dyDescent="0.25">
      <c r="B22" s="164" t="s">
        <v>106</v>
      </c>
      <c r="C22" s="165"/>
      <c r="D22" s="165"/>
      <c r="E22" s="166"/>
      <c r="F22" s="133">
        <f t="shared" ref="F22:V22" si="3">SUM(F20:F21)/$E$20*$D$20</f>
        <v>0</v>
      </c>
      <c r="G22" s="6">
        <f t="shared" si="3"/>
        <v>0</v>
      </c>
      <c r="H22" s="6">
        <f t="shared" si="3"/>
        <v>0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 t="shared" si="3"/>
        <v>0</v>
      </c>
      <c r="M22" s="6">
        <f t="shared" si="3"/>
        <v>0</v>
      </c>
      <c r="N22" s="6">
        <f t="shared" si="3"/>
        <v>0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 t="shared" si="3"/>
        <v>0</v>
      </c>
      <c r="V22" s="134">
        <f t="shared" si="3"/>
        <v>0</v>
      </c>
    </row>
    <row r="23" spans="2:22" x14ac:dyDescent="0.25">
      <c r="B23" s="94"/>
      <c r="C23" s="95"/>
      <c r="D23" s="95"/>
      <c r="E23" s="101"/>
      <c r="F23" s="13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38"/>
    </row>
    <row r="24" spans="2:22" s="91" customFormat="1" ht="18.75" x14ac:dyDescent="0.25">
      <c r="B24" s="167" t="s">
        <v>114</v>
      </c>
      <c r="C24" s="168"/>
      <c r="D24" s="168"/>
      <c r="E24" s="102" t="s">
        <v>115</v>
      </c>
      <c r="F24" s="139">
        <v>44662</v>
      </c>
      <c r="G24" s="4">
        <v>44663</v>
      </c>
      <c r="H24" s="4">
        <v>44664</v>
      </c>
      <c r="I24" s="4">
        <v>44665</v>
      </c>
      <c r="J24" s="4">
        <v>44666</v>
      </c>
      <c r="K24" s="4">
        <v>44667</v>
      </c>
      <c r="L24" s="4">
        <v>44668</v>
      </c>
      <c r="M24" s="4">
        <v>44669</v>
      </c>
      <c r="N24" s="4">
        <v>44670</v>
      </c>
      <c r="O24" s="4">
        <v>44671</v>
      </c>
      <c r="P24" s="4">
        <v>44672</v>
      </c>
      <c r="Q24" s="4">
        <v>44673</v>
      </c>
      <c r="R24" s="4">
        <v>44674</v>
      </c>
      <c r="S24" s="4">
        <v>44675</v>
      </c>
      <c r="T24" s="4">
        <v>44676</v>
      </c>
      <c r="U24" s="4">
        <v>44677</v>
      </c>
      <c r="V24" s="140">
        <v>44678</v>
      </c>
    </row>
    <row r="25" spans="2:22" s="91" customFormat="1" ht="19.5" thickBot="1" x14ac:dyDescent="0.3">
      <c r="B25" s="169"/>
      <c r="C25" s="170"/>
      <c r="D25" s="170"/>
      <c r="E25" s="103"/>
      <c r="F25" s="141" t="str">
        <f>IF(Antwortübertragungsbogen!$H$320="X",F8+F11+F18+F22,"0,00%")</f>
        <v>0,00%</v>
      </c>
      <c r="G25" s="142">
        <f t="shared" ref="G25:V25" si="4">SUM(G22,G18,G11,G8)</f>
        <v>0</v>
      </c>
      <c r="H25" s="142">
        <f t="shared" si="4"/>
        <v>0</v>
      </c>
      <c r="I25" s="142">
        <f t="shared" si="4"/>
        <v>0</v>
      </c>
      <c r="J25" s="142">
        <f t="shared" si="4"/>
        <v>0</v>
      </c>
      <c r="K25" s="142">
        <f t="shared" si="4"/>
        <v>0</v>
      </c>
      <c r="L25" s="142">
        <f t="shared" si="4"/>
        <v>0</v>
      </c>
      <c r="M25" s="142">
        <f t="shared" si="4"/>
        <v>0</v>
      </c>
      <c r="N25" s="142">
        <f t="shared" si="4"/>
        <v>0</v>
      </c>
      <c r="O25" s="142">
        <f t="shared" si="4"/>
        <v>0</v>
      </c>
      <c r="P25" s="142">
        <f t="shared" si="4"/>
        <v>0</v>
      </c>
      <c r="Q25" s="142">
        <f t="shared" si="4"/>
        <v>0</v>
      </c>
      <c r="R25" s="142">
        <f t="shared" si="4"/>
        <v>0</v>
      </c>
      <c r="S25" s="142">
        <f t="shared" si="4"/>
        <v>0</v>
      </c>
      <c r="T25" s="142">
        <f t="shared" si="4"/>
        <v>0</v>
      </c>
      <c r="U25" s="142">
        <f t="shared" si="4"/>
        <v>0</v>
      </c>
      <c r="V25" s="143">
        <f t="shared" si="4"/>
        <v>0</v>
      </c>
    </row>
    <row r="27" spans="2:22" ht="18.75" x14ac:dyDescent="0.25">
      <c r="C27" s="108" t="str">
        <f>IF(Antwortübertragungsbogen!$H$320="X","Sobald der Probemedat abgeschlossen wurde und der Antwortübertragungsbogen ausgefüllt wurde, bitte diese im folgenden Link ausfüllen","")</f>
        <v/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/>
    </row>
    <row r="28" spans="2:22" ht="36" x14ac:dyDescent="0.55000000000000004">
      <c r="C28" s="162" t="str">
        <f>IF(Antwortübertragungsbogen!$H$320="X","Hier klicken, um zu dem Feedback Formular zu kommen","")</f>
        <v/>
      </c>
      <c r="D28" s="163"/>
      <c r="E28" s="163"/>
      <c r="F28" s="163"/>
      <c r="G28" s="163"/>
      <c r="H28" s="163"/>
      <c r="I28" s="163"/>
      <c r="J28" s="163"/>
      <c r="K28" s="163"/>
      <c r="L28" s="163"/>
      <c r="M28" s="106"/>
      <c r="N28" s="107"/>
    </row>
    <row r="29" spans="2:22" ht="12" customHeight="1" x14ac:dyDescent="0.25">
      <c r="C29" s="97"/>
    </row>
  </sheetData>
  <mergeCells count="16">
    <mergeCell ref="C28:L28"/>
    <mergeCell ref="E13:E17"/>
    <mergeCell ref="B11:E11"/>
    <mergeCell ref="B8:E8"/>
    <mergeCell ref="B24:D25"/>
    <mergeCell ref="B22:E22"/>
    <mergeCell ref="B18:E18"/>
    <mergeCell ref="D20:D21"/>
    <mergeCell ref="E20:E21"/>
    <mergeCell ref="D13:D17"/>
    <mergeCell ref="B2:B3"/>
    <mergeCell ref="C2:C3"/>
    <mergeCell ref="D2:D3"/>
    <mergeCell ref="E2:E3"/>
    <mergeCell ref="D4:D7"/>
    <mergeCell ref="E4:E7"/>
  </mergeCells>
  <phoneticPr fontId="9" type="noConversion"/>
  <conditionalFormatting sqref="F4:V22">
    <cfRule type="cellIs" dxfId="1" priority="14" operator="greaterThan">
      <formula>0</formula>
    </cfRule>
  </conditionalFormatting>
  <conditionalFormatting sqref="F25:V25">
    <cfRule type="cellIs" dxfId="0" priority="4" operator="greaterThanOrEqual">
      <formula>0.73</formula>
    </cfRule>
  </conditionalFormatting>
  <conditionalFormatting sqref="F8:V9 F22:V22 F18:V19 F11:V12">
    <cfRule type="cellIs" priority="12" operator="greaterThan">
      <formula>0</formula>
    </cfRule>
  </conditionalFormatting>
  <hyperlinks>
    <hyperlink ref="C28" r:id="rId1" display="Bitte hier klicken, sobald der Probe MedAT abgeschlossen ist" xr:uid="{AFBF7274-A2AE-436F-830B-794A1E8B50D7}"/>
    <hyperlink ref="C28:L28" r:id="rId2" display="https://forms.office.com/r/e3je6Z8agc" xr:uid="{4E3E6B25-11CC-4008-99B8-7F5D59BBFB2E}"/>
  </hyperlinks>
  <pageMargins left="0.7" right="0.7" top="0.78740157499999996" bottom="0.78740157499999996" header="0.3" footer="0.3"/>
  <pageSetup paperSize="9" orientation="portrait" horizontalDpi="4294967293" verticalDpi="4294967293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F551D6A924F04DBFE61365A1BA86DA" ma:contentTypeVersion="12" ma:contentTypeDescription="Create a new document." ma:contentTypeScope="" ma:versionID="4e5cf247adaf0b2656aacd99a928a09e">
  <xsd:schema xmlns:xsd="http://www.w3.org/2001/XMLSchema" xmlns:xs="http://www.w3.org/2001/XMLSchema" xmlns:p="http://schemas.microsoft.com/office/2006/metadata/properties" xmlns:ns2="ba1b9e56-8e03-4996-965e-76830146ab93" xmlns:ns3="2e353b9d-1acc-474f-a037-32afa0aad060" targetNamespace="http://schemas.microsoft.com/office/2006/metadata/properties" ma:root="true" ma:fieldsID="79d22567d200cc8194afed4fdbed48f7" ns2:_="" ns3:_="">
    <xsd:import namespace="ba1b9e56-8e03-4996-965e-76830146ab93"/>
    <xsd:import namespace="2e353b9d-1acc-474f-a037-32afa0aad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b9e56-8e03-4996-965e-76830146a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3b9d-1acc-474f-a037-32afa0aad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D5A16F-343A-4196-B6D1-ACD7EF785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20F568-9D66-4899-BD81-1118F885B2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B9FFF8-C4BC-4F17-A90A-BA8E66DFA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b9e56-8e03-4996-965e-76830146ab93"/>
    <ds:schemaRef ds:uri="2e353b9d-1acc-474f-a037-32afa0aad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Antwortübertragungsbogen</vt:lpstr>
      <vt:lpstr>Antworten BMS_KFF</vt:lpstr>
      <vt:lpstr>MedAT-H Auswertung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MedAT_Statistik_Vorlage_Künzel</dc:title>
  <dc:subject/>
  <dc:creator>Christoph Künzel</dc:creator>
  <cp:keywords/>
  <dc:description/>
  <cp:lastModifiedBy>Iustin-Andrei Tibu</cp:lastModifiedBy>
  <cp:revision/>
  <dcterms:created xsi:type="dcterms:W3CDTF">2020-05-10T12:59:43Z</dcterms:created>
  <dcterms:modified xsi:type="dcterms:W3CDTF">2022-04-14T01:01:08Z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0x0101005EF551D6A924F04DBFE61365A1BA86DA</vt:lpwstr>
  </property>
</Properties>
</file>